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aturvardsverket.sharepoint.com/sites/kretssl/Delade dokument/Rapporteringsgruppen/Förbättra mallar/"/>
    </mc:Choice>
  </mc:AlternateContent>
  <xr:revisionPtr revIDLastSave="3" documentId="8_{0D645EA8-D298-425D-8225-777DEAD5A541}" xr6:coauthVersionLast="47" xr6:coauthVersionMax="47" xr10:uidLastSave="{5C53820A-D95A-4F2D-A8D0-315760650C18}"/>
  <workbookProtection workbookAlgorithmName="SHA-512" workbookHashValue="RkcRz/nxOkR5XTrJuVTR9kMqkMHoScOPKXa+zVZpfCdzly3bVjqDJ4Es2eZUWHGk6uikisbR3VhsF0/3WWrJJw==" workbookSaltValue="qejhpS49+Gg+nJ1n/FNaEg==" workbookSpinCount="100000" lockStructure="1"/>
  <bookViews>
    <workbookView xWindow="-28920" yWindow="-120" windowWidth="29040" windowHeight="15720" xr2:uid="{00000000-000D-0000-FFFF-FFFF00000000}"/>
  </bookViews>
  <sheets>
    <sheet name="1. Grunddata" sheetId="6" r:id="rId1"/>
    <sheet name="2. BOD" sheetId="1" r:id="rId2"/>
    <sheet name="3. COD" sheetId="3" r:id="rId3"/>
    <sheet name="4. N-tot" sheetId="4" r:id="rId4"/>
    <sheet name="5. P-tot" sheetId="9" r:id="rId5"/>
    <sheet name="Sammanfattning" sheetId="10" r:id="rId6"/>
  </sheets>
  <definedNames>
    <definedName name="_xlnm._FilterDatabase" localSheetId="1" hidden="1">'2. BOD'!$A$1:$I$53</definedName>
    <definedName name="_xlnm._FilterDatabase" localSheetId="2" hidden="1">'3. COD'!$A$1:$I$53</definedName>
    <definedName name="_xlnm._FilterDatabase" localSheetId="3" hidden="1">'4. N-tot'!$A$1:$I$123</definedName>
    <definedName name="_xlnm._FilterDatabase" localSheetId="4" hidden="1">'5. P-tot'!$A$1:$I$123</definedName>
    <definedName name="_xlnm.Print_Area" localSheetId="0">'1. Grunddata'!$A$1:$M$6</definedName>
    <definedName name="_xlnm.Print_Area" localSheetId="3">'4. N-tot'!$A$1:$U$40</definedName>
    <definedName name="_xlnm.Print_Area" localSheetId="4">'5. P-tot'!$A$1:$U$40</definedName>
    <definedName name="_xlnm.Print_Area" localSheetId="5">Sammanfattning!$A$1:$E$32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2" i="9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2" i="4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2" i="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2" i="1"/>
  <c r="B3" i="6"/>
  <c r="D3" i="6" s="1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I5" i="3"/>
  <c r="I6" i="3"/>
  <c r="I7" i="3"/>
  <c r="I22" i="3"/>
  <c r="I24" i="3"/>
  <c r="I25" i="3"/>
  <c r="I26" i="3"/>
  <c r="I32" i="3"/>
  <c r="I33" i="3"/>
  <c r="I34" i="3"/>
  <c r="I35" i="3"/>
  <c r="I36" i="3"/>
  <c r="I37" i="3"/>
  <c r="I38" i="3"/>
  <c r="I46" i="3"/>
  <c r="I48" i="3"/>
  <c r="I49" i="3"/>
  <c r="I50" i="3"/>
  <c r="I52" i="3"/>
  <c r="I57" i="3"/>
  <c r="I58" i="3"/>
  <c r="I60" i="3"/>
  <c r="I61" i="3"/>
  <c r="I62" i="3"/>
  <c r="I70" i="3"/>
  <c r="I72" i="3"/>
  <c r="I73" i="3"/>
  <c r="I74" i="3"/>
  <c r="I82" i="3"/>
  <c r="I84" i="3"/>
  <c r="I85" i="3"/>
  <c r="I86" i="3"/>
  <c r="I93" i="3"/>
  <c r="I94" i="3"/>
  <c r="I95" i="3"/>
  <c r="I96" i="3"/>
  <c r="I97" i="3"/>
  <c r="I98" i="3"/>
  <c r="I106" i="3"/>
  <c r="I108" i="3"/>
  <c r="I109" i="3"/>
  <c r="I110" i="3"/>
  <c r="I117" i="3"/>
  <c r="I118" i="3"/>
  <c r="I120" i="3"/>
  <c r="I121" i="3"/>
  <c r="I122" i="3"/>
  <c r="I130" i="3"/>
  <c r="I132" i="3"/>
  <c r="I133" i="3"/>
  <c r="I134" i="3"/>
  <c r="I136" i="3"/>
  <c r="I142" i="3"/>
  <c r="I144" i="3"/>
  <c r="I145" i="3"/>
  <c r="I146" i="3"/>
  <c r="I154" i="3"/>
  <c r="I156" i="3"/>
  <c r="I157" i="3"/>
  <c r="I158" i="3"/>
  <c r="I165" i="3"/>
  <c r="I166" i="3"/>
  <c r="I168" i="3"/>
  <c r="I169" i="3"/>
  <c r="I170" i="3"/>
  <c r="I177" i="3"/>
  <c r="I178" i="3"/>
  <c r="I179" i="3"/>
  <c r="I180" i="3"/>
  <c r="I181" i="3"/>
  <c r="I182" i="3"/>
  <c r="I190" i="3"/>
  <c r="I192" i="3"/>
  <c r="I193" i="3"/>
  <c r="I194" i="3"/>
  <c r="I196" i="3"/>
  <c r="I201" i="3"/>
  <c r="I202" i="3"/>
  <c r="I204" i="3"/>
  <c r="I205" i="3"/>
  <c r="I206" i="3"/>
  <c r="I214" i="3"/>
  <c r="I216" i="3"/>
  <c r="I217" i="3"/>
  <c r="I218" i="3"/>
  <c r="I226" i="3"/>
  <c r="I228" i="3"/>
  <c r="I229" i="3"/>
  <c r="I230" i="3"/>
  <c r="I237" i="3"/>
  <c r="I238" i="3"/>
  <c r="I239" i="3"/>
  <c r="I240" i="3"/>
  <c r="I241" i="3"/>
  <c r="I242" i="3"/>
  <c r="I250" i="3"/>
  <c r="I252" i="3"/>
  <c r="I253" i="3"/>
  <c r="I254" i="3"/>
  <c r="I261" i="3"/>
  <c r="I262" i="3"/>
  <c r="I264" i="3"/>
  <c r="I265" i="3"/>
  <c r="I266" i="3"/>
  <c r="I274" i="3"/>
  <c r="I276" i="3"/>
  <c r="I277" i="3"/>
  <c r="I278" i="3"/>
  <c r="I284" i="3"/>
  <c r="I285" i="3"/>
  <c r="I286" i="3"/>
  <c r="I288" i="3"/>
  <c r="I289" i="3"/>
  <c r="I290" i="3"/>
  <c r="I296" i="3"/>
  <c r="I297" i="3"/>
  <c r="I298" i="3"/>
  <c r="I300" i="3"/>
  <c r="I301" i="3"/>
  <c r="I302" i="3"/>
  <c r="I310" i="3"/>
  <c r="I312" i="3"/>
  <c r="I313" i="3"/>
  <c r="I314" i="3"/>
  <c r="I320" i="3"/>
  <c r="I321" i="3"/>
  <c r="I322" i="3"/>
  <c r="I324" i="3"/>
  <c r="I325" i="3"/>
  <c r="I326" i="3"/>
  <c r="I332" i="3"/>
  <c r="I333" i="3"/>
  <c r="I334" i="3"/>
  <c r="I336" i="3"/>
  <c r="I337" i="3"/>
  <c r="I338" i="3"/>
  <c r="I346" i="3"/>
  <c r="I348" i="3"/>
  <c r="I349" i="3"/>
  <c r="I350" i="3"/>
  <c r="I356" i="3"/>
  <c r="I357" i="3"/>
  <c r="I358" i="3"/>
  <c r="I360" i="3"/>
  <c r="I361" i="3"/>
  <c r="I362" i="3"/>
  <c r="I368" i="3"/>
  <c r="I369" i="3"/>
  <c r="I370" i="3"/>
  <c r="I372" i="3"/>
  <c r="I373" i="3"/>
  <c r="I374" i="3"/>
  <c r="I382" i="3"/>
  <c r="I384" i="3"/>
  <c r="I385" i="3"/>
  <c r="I386" i="3"/>
  <c r="I392" i="3"/>
  <c r="I393" i="3"/>
  <c r="I394" i="3"/>
  <c r="I396" i="3"/>
  <c r="I397" i="3"/>
  <c r="I398" i="3"/>
  <c r="H17" i="3"/>
  <c r="H18" i="3"/>
  <c r="H19" i="3"/>
  <c r="H22" i="3"/>
  <c r="H25" i="3"/>
  <c r="H30" i="3"/>
  <c r="H31" i="3"/>
  <c r="H32" i="3"/>
  <c r="H33" i="3"/>
  <c r="H34" i="3"/>
  <c r="H35" i="3"/>
  <c r="H37" i="3"/>
  <c r="H41" i="3"/>
  <c r="H42" i="3"/>
  <c r="H43" i="3"/>
  <c r="H46" i="3"/>
  <c r="H49" i="3"/>
  <c r="H53" i="3"/>
  <c r="H54" i="3"/>
  <c r="H55" i="3"/>
  <c r="H58" i="3"/>
  <c r="H61" i="3"/>
  <c r="H66" i="3"/>
  <c r="H67" i="3"/>
  <c r="H68" i="3"/>
  <c r="H69" i="3"/>
  <c r="H70" i="3"/>
  <c r="H71" i="3"/>
  <c r="H73" i="3"/>
  <c r="H77" i="3"/>
  <c r="H78" i="3"/>
  <c r="H82" i="3"/>
  <c r="H85" i="3"/>
  <c r="H89" i="3"/>
  <c r="H90" i="3"/>
  <c r="H91" i="3"/>
  <c r="H94" i="3"/>
  <c r="H97" i="3"/>
  <c r="H102" i="3"/>
  <c r="H103" i="3"/>
  <c r="H104" i="3"/>
  <c r="H105" i="3"/>
  <c r="H106" i="3"/>
  <c r="H107" i="3"/>
  <c r="H109" i="3"/>
  <c r="H113" i="3"/>
  <c r="H114" i="3"/>
  <c r="H118" i="3"/>
  <c r="H121" i="3"/>
  <c r="H125" i="3"/>
  <c r="H126" i="3"/>
  <c r="H127" i="3"/>
  <c r="H130" i="3"/>
  <c r="H133" i="3"/>
  <c r="H138" i="3"/>
  <c r="H139" i="3"/>
  <c r="H140" i="3"/>
  <c r="H141" i="3"/>
  <c r="H142" i="3"/>
  <c r="H143" i="3"/>
  <c r="H145" i="3"/>
  <c r="H149" i="3"/>
  <c r="H150" i="3"/>
  <c r="H154" i="3"/>
  <c r="H157" i="3"/>
  <c r="H161" i="3"/>
  <c r="H162" i="3"/>
  <c r="H163" i="3"/>
  <c r="H166" i="3"/>
  <c r="H169" i="3"/>
  <c r="H174" i="3"/>
  <c r="H175" i="3"/>
  <c r="H176" i="3"/>
  <c r="H177" i="3"/>
  <c r="H178" i="3"/>
  <c r="H179" i="3"/>
  <c r="H181" i="3"/>
  <c r="H185" i="3"/>
  <c r="H186" i="3"/>
  <c r="H190" i="3"/>
  <c r="H193" i="3"/>
  <c r="H197" i="3"/>
  <c r="H198" i="3"/>
  <c r="H199" i="3"/>
  <c r="H202" i="3"/>
  <c r="H205" i="3"/>
  <c r="H210" i="3"/>
  <c r="H211" i="3"/>
  <c r="H212" i="3"/>
  <c r="H213" i="3"/>
  <c r="H214" i="3"/>
  <c r="H215" i="3"/>
  <c r="H217" i="3"/>
  <c r="H221" i="3"/>
  <c r="H222" i="3"/>
  <c r="H226" i="3"/>
  <c r="H229" i="3"/>
  <c r="H233" i="3"/>
  <c r="H234" i="3"/>
  <c r="H235" i="3"/>
  <c r="H238" i="3"/>
  <c r="H241" i="3"/>
  <c r="H246" i="3"/>
  <c r="H247" i="3"/>
  <c r="H248" i="3"/>
  <c r="H249" i="3"/>
  <c r="H250" i="3"/>
  <c r="H251" i="3"/>
  <c r="H253" i="3"/>
  <c r="H257" i="3"/>
  <c r="H258" i="3"/>
  <c r="H262" i="3"/>
  <c r="H265" i="3"/>
  <c r="H269" i="3"/>
  <c r="H270" i="3"/>
  <c r="H271" i="3"/>
  <c r="H274" i="3"/>
  <c r="H277" i="3"/>
  <c r="H282" i="3"/>
  <c r="H283" i="3"/>
  <c r="H284" i="3"/>
  <c r="H285" i="3"/>
  <c r="H286" i="3"/>
  <c r="H287" i="3"/>
  <c r="H289" i="3"/>
  <c r="H293" i="3"/>
  <c r="H294" i="3"/>
  <c r="H298" i="3"/>
  <c r="H301" i="3"/>
  <c r="H305" i="3"/>
  <c r="H306" i="3"/>
  <c r="H307" i="3"/>
  <c r="H310" i="3"/>
  <c r="H313" i="3"/>
  <c r="H318" i="3"/>
  <c r="H319" i="3"/>
  <c r="H320" i="3"/>
  <c r="H321" i="3"/>
  <c r="H322" i="3"/>
  <c r="H323" i="3"/>
  <c r="H325" i="3"/>
  <c r="H329" i="3"/>
  <c r="H330" i="3"/>
  <c r="H334" i="3"/>
  <c r="H337" i="3"/>
  <c r="H341" i="3"/>
  <c r="H342" i="3"/>
  <c r="H343" i="3"/>
  <c r="H346" i="3"/>
  <c r="H349" i="3"/>
  <c r="H354" i="3"/>
  <c r="H355" i="3"/>
  <c r="H356" i="3"/>
  <c r="H357" i="3"/>
  <c r="H358" i="3"/>
  <c r="H359" i="3"/>
  <c r="H361" i="3"/>
  <c r="H365" i="3"/>
  <c r="H366" i="3"/>
  <c r="H370" i="3"/>
  <c r="H373" i="3"/>
  <c r="H377" i="3"/>
  <c r="H378" i="3"/>
  <c r="H379" i="3"/>
  <c r="H382" i="3"/>
  <c r="H385" i="3"/>
  <c r="H390" i="3"/>
  <c r="H391" i="3"/>
  <c r="H392" i="3"/>
  <c r="H393" i="3"/>
  <c r="H394" i="3"/>
  <c r="H395" i="3"/>
  <c r="H397" i="3"/>
  <c r="G3" i="3"/>
  <c r="I3" i="3" s="1"/>
  <c r="G4" i="3"/>
  <c r="I4" i="3" s="1"/>
  <c r="G5" i="3"/>
  <c r="H5" i="3" s="1"/>
  <c r="G6" i="3"/>
  <c r="H6" i="3" s="1"/>
  <c r="G7" i="3"/>
  <c r="H7" i="3" s="1"/>
  <c r="G8" i="3"/>
  <c r="G9" i="3"/>
  <c r="I9" i="3" s="1"/>
  <c r="G10" i="3"/>
  <c r="H10" i="3" s="1"/>
  <c r="G11" i="3"/>
  <c r="H11" i="3" s="1"/>
  <c r="G12" i="3"/>
  <c r="I12" i="3" s="1"/>
  <c r="G13" i="3"/>
  <c r="I13" i="3" s="1"/>
  <c r="G14" i="3"/>
  <c r="I14" i="3" s="1"/>
  <c r="G15" i="3"/>
  <c r="H15" i="3" s="1"/>
  <c r="G16" i="3"/>
  <c r="H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G23" i="3"/>
  <c r="I23" i="3" s="1"/>
  <c r="G24" i="3"/>
  <c r="H24" i="3" s="1"/>
  <c r="G25" i="3"/>
  <c r="G26" i="3"/>
  <c r="H26" i="3" s="1"/>
  <c r="G27" i="3"/>
  <c r="G28" i="3"/>
  <c r="H28" i="3" s="1"/>
  <c r="G29" i="3"/>
  <c r="I29" i="3" s="1"/>
  <c r="G30" i="3"/>
  <c r="I30" i="3" s="1"/>
  <c r="G31" i="3"/>
  <c r="I31" i="3" s="1"/>
  <c r="G32" i="3"/>
  <c r="G33" i="3"/>
  <c r="G34" i="3"/>
  <c r="G35" i="3"/>
  <c r="G36" i="3"/>
  <c r="H36" i="3" s="1"/>
  <c r="G37" i="3"/>
  <c r="G38" i="3"/>
  <c r="H38" i="3" s="1"/>
  <c r="G39" i="3"/>
  <c r="G40" i="3"/>
  <c r="H40" i="3" s="1"/>
  <c r="G41" i="3"/>
  <c r="I41" i="3" s="1"/>
  <c r="G42" i="3"/>
  <c r="I42" i="3" s="1"/>
  <c r="G43" i="3"/>
  <c r="I43" i="3" s="1"/>
  <c r="G44" i="3"/>
  <c r="I44" i="3" s="1"/>
  <c r="G45" i="3"/>
  <c r="I45" i="3" s="1"/>
  <c r="G46" i="3"/>
  <c r="G47" i="3"/>
  <c r="I47" i="3" s="1"/>
  <c r="G48" i="3"/>
  <c r="H48" i="3" s="1"/>
  <c r="G49" i="3"/>
  <c r="G50" i="3"/>
  <c r="H50" i="3" s="1"/>
  <c r="G51" i="3"/>
  <c r="G52" i="3"/>
  <c r="H52" i="3" s="1"/>
  <c r="G53" i="3"/>
  <c r="I53" i="3" s="1"/>
  <c r="G54" i="3"/>
  <c r="I54" i="3" s="1"/>
  <c r="G55" i="3"/>
  <c r="I55" i="3" s="1"/>
  <c r="G56" i="3"/>
  <c r="I56" i="3" s="1"/>
  <c r="G57" i="3"/>
  <c r="H57" i="3" s="1"/>
  <c r="G58" i="3"/>
  <c r="G59" i="3"/>
  <c r="I59" i="3" s="1"/>
  <c r="G60" i="3"/>
  <c r="H60" i="3" s="1"/>
  <c r="G61" i="3"/>
  <c r="G62" i="3"/>
  <c r="H62" i="3" s="1"/>
  <c r="G63" i="3"/>
  <c r="G64" i="3"/>
  <c r="H64" i="3" s="1"/>
  <c r="G65" i="3"/>
  <c r="I65" i="3" s="1"/>
  <c r="G66" i="3"/>
  <c r="I66" i="3" s="1"/>
  <c r="G67" i="3"/>
  <c r="I67" i="3" s="1"/>
  <c r="G68" i="3"/>
  <c r="I68" i="3" s="1"/>
  <c r="G69" i="3"/>
  <c r="I69" i="3" s="1"/>
  <c r="G70" i="3"/>
  <c r="G71" i="3"/>
  <c r="I71" i="3" s="1"/>
  <c r="G72" i="3"/>
  <c r="H72" i="3" s="1"/>
  <c r="G73" i="3"/>
  <c r="G74" i="3"/>
  <c r="H74" i="3" s="1"/>
  <c r="G75" i="3"/>
  <c r="G76" i="3"/>
  <c r="H76" i="3" s="1"/>
  <c r="G77" i="3"/>
  <c r="I77" i="3" s="1"/>
  <c r="G78" i="3"/>
  <c r="I78" i="3" s="1"/>
  <c r="G79" i="3"/>
  <c r="I79" i="3" s="1"/>
  <c r="G80" i="3"/>
  <c r="I80" i="3" s="1"/>
  <c r="G81" i="3"/>
  <c r="I81" i="3" s="1"/>
  <c r="G82" i="3"/>
  <c r="G83" i="3"/>
  <c r="I83" i="3" s="1"/>
  <c r="G84" i="3"/>
  <c r="H84" i="3" s="1"/>
  <c r="G85" i="3"/>
  <c r="G86" i="3"/>
  <c r="H86" i="3" s="1"/>
  <c r="G87" i="3"/>
  <c r="G88" i="3"/>
  <c r="H88" i="3" s="1"/>
  <c r="G89" i="3"/>
  <c r="I89" i="3" s="1"/>
  <c r="G90" i="3"/>
  <c r="I90" i="3" s="1"/>
  <c r="G91" i="3"/>
  <c r="I91" i="3" s="1"/>
  <c r="G92" i="3"/>
  <c r="I92" i="3" s="1"/>
  <c r="G93" i="3"/>
  <c r="H93" i="3" s="1"/>
  <c r="G94" i="3"/>
  <c r="G95" i="3"/>
  <c r="H95" i="3" s="1"/>
  <c r="G96" i="3"/>
  <c r="H96" i="3" s="1"/>
  <c r="G97" i="3"/>
  <c r="G98" i="3"/>
  <c r="H98" i="3" s="1"/>
  <c r="G99" i="3"/>
  <c r="G100" i="3"/>
  <c r="H100" i="3" s="1"/>
  <c r="G101" i="3"/>
  <c r="I101" i="3" s="1"/>
  <c r="G102" i="3"/>
  <c r="I102" i="3" s="1"/>
  <c r="G103" i="3"/>
  <c r="I103" i="3" s="1"/>
  <c r="G104" i="3"/>
  <c r="I104" i="3" s="1"/>
  <c r="G105" i="3"/>
  <c r="I105" i="3" s="1"/>
  <c r="G106" i="3"/>
  <c r="G107" i="3"/>
  <c r="I107" i="3" s="1"/>
  <c r="G108" i="3"/>
  <c r="H108" i="3" s="1"/>
  <c r="G109" i="3"/>
  <c r="G110" i="3"/>
  <c r="H110" i="3" s="1"/>
  <c r="G111" i="3"/>
  <c r="G112" i="3"/>
  <c r="H112" i="3" s="1"/>
  <c r="G113" i="3"/>
  <c r="I113" i="3" s="1"/>
  <c r="G114" i="3"/>
  <c r="I114" i="3" s="1"/>
  <c r="G115" i="3"/>
  <c r="I115" i="3" s="1"/>
  <c r="G116" i="3"/>
  <c r="I116" i="3" s="1"/>
  <c r="G117" i="3"/>
  <c r="H117" i="3" s="1"/>
  <c r="G118" i="3"/>
  <c r="G119" i="3"/>
  <c r="I119" i="3" s="1"/>
  <c r="G120" i="3"/>
  <c r="H120" i="3" s="1"/>
  <c r="G121" i="3"/>
  <c r="G122" i="3"/>
  <c r="H122" i="3" s="1"/>
  <c r="G123" i="3"/>
  <c r="G124" i="3"/>
  <c r="H124" i="3" s="1"/>
  <c r="G125" i="3"/>
  <c r="I125" i="3" s="1"/>
  <c r="G126" i="3"/>
  <c r="I126" i="3" s="1"/>
  <c r="G127" i="3"/>
  <c r="I127" i="3" s="1"/>
  <c r="G128" i="3"/>
  <c r="I128" i="3" s="1"/>
  <c r="G129" i="3"/>
  <c r="H129" i="3" s="1"/>
  <c r="G130" i="3"/>
  <c r="G131" i="3"/>
  <c r="H131" i="3" s="1"/>
  <c r="G132" i="3"/>
  <c r="H132" i="3" s="1"/>
  <c r="G133" i="3"/>
  <c r="G134" i="3"/>
  <c r="H134" i="3" s="1"/>
  <c r="G135" i="3"/>
  <c r="G136" i="3"/>
  <c r="H136" i="3" s="1"/>
  <c r="G137" i="3"/>
  <c r="I137" i="3" s="1"/>
  <c r="G138" i="3"/>
  <c r="I138" i="3" s="1"/>
  <c r="G139" i="3"/>
  <c r="I139" i="3" s="1"/>
  <c r="G140" i="3"/>
  <c r="I140" i="3" s="1"/>
  <c r="G141" i="3"/>
  <c r="I141" i="3" s="1"/>
  <c r="G142" i="3"/>
  <c r="G143" i="3"/>
  <c r="I143" i="3" s="1"/>
  <c r="G144" i="3"/>
  <c r="H144" i="3" s="1"/>
  <c r="G145" i="3"/>
  <c r="G146" i="3"/>
  <c r="H146" i="3" s="1"/>
  <c r="G147" i="3"/>
  <c r="G148" i="3"/>
  <c r="H148" i="3" s="1"/>
  <c r="G149" i="3"/>
  <c r="I149" i="3" s="1"/>
  <c r="G150" i="3"/>
  <c r="I150" i="3" s="1"/>
  <c r="G151" i="3"/>
  <c r="I151" i="3" s="1"/>
  <c r="G152" i="3"/>
  <c r="I152" i="3" s="1"/>
  <c r="G153" i="3"/>
  <c r="H153" i="3" s="1"/>
  <c r="G154" i="3"/>
  <c r="G155" i="3"/>
  <c r="H155" i="3" s="1"/>
  <c r="G156" i="3"/>
  <c r="H156" i="3" s="1"/>
  <c r="G157" i="3"/>
  <c r="G158" i="3"/>
  <c r="H158" i="3" s="1"/>
  <c r="G159" i="3"/>
  <c r="G160" i="3"/>
  <c r="H160" i="3" s="1"/>
  <c r="G161" i="3"/>
  <c r="I161" i="3" s="1"/>
  <c r="G162" i="3"/>
  <c r="I162" i="3" s="1"/>
  <c r="G163" i="3"/>
  <c r="I163" i="3" s="1"/>
  <c r="G164" i="3"/>
  <c r="I164" i="3" s="1"/>
  <c r="G165" i="3"/>
  <c r="H165" i="3" s="1"/>
  <c r="G166" i="3"/>
  <c r="G167" i="3"/>
  <c r="H167" i="3" s="1"/>
  <c r="G168" i="3"/>
  <c r="H168" i="3" s="1"/>
  <c r="G169" i="3"/>
  <c r="G170" i="3"/>
  <c r="H170" i="3" s="1"/>
  <c r="G171" i="3"/>
  <c r="G172" i="3"/>
  <c r="H172" i="3" s="1"/>
  <c r="G173" i="3"/>
  <c r="I173" i="3" s="1"/>
  <c r="G174" i="3"/>
  <c r="I174" i="3" s="1"/>
  <c r="G175" i="3"/>
  <c r="I175" i="3" s="1"/>
  <c r="G176" i="3"/>
  <c r="I176" i="3" s="1"/>
  <c r="G177" i="3"/>
  <c r="G178" i="3"/>
  <c r="G179" i="3"/>
  <c r="G180" i="3"/>
  <c r="H180" i="3" s="1"/>
  <c r="G181" i="3"/>
  <c r="G182" i="3"/>
  <c r="H182" i="3" s="1"/>
  <c r="G183" i="3"/>
  <c r="G184" i="3"/>
  <c r="H184" i="3" s="1"/>
  <c r="G185" i="3"/>
  <c r="I185" i="3" s="1"/>
  <c r="G186" i="3"/>
  <c r="I186" i="3" s="1"/>
  <c r="G187" i="3"/>
  <c r="I187" i="3" s="1"/>
  <c r="G188" i="3"/>
  <c r="I188" i="3" s="1"/>
  <c r="G189" i="3"/>
  <c r="I189" i="3" s="1"/>
  <c r="G190" i="3"/>
  <c r="G191" i="3"/>
  <c r="I191" i="3" s="1"/>
  <c r="G192" i="3"/>
  <c r="H192" i="3" s="1"/>
  <c r="G193" i="3"/>
  <c r="G194" i="3"/>
  <c r="H194" i="3" s="1"/>
  <c r="G195" i="3"/>
  <c r="G196" i="3"/>
  <c r="H196" i="3" s="1"/>
  <c r="G197" i="3"/>
  <c r="I197" i="3" s="1"/>
  <c r="G198" i="3"/>
  <c r="I198" i="3" s="1"/>
  <c r="G199" i="3"/>
  <c r="I199" i="3" s="1"/>
  <c r="G200" i="3"/>
  <c r="I200" i="3" s="1"/>
  <c r="G201" i="3"/>
  <c r="H201" i="3" s="1"/>
  <c r="G202" i="3"/>
  <c r="G203" i="3"/>
  <c r="I203" i="3" s="1"/>
  <c r="G204" i="3"/>
  <c r="H204" i="3" s="1"/>
  <c r="G205" i="3"/>
  <c r="G206" i="3"/>
  <c r="H206" i="3" s="1"/>
  <c r="G207" i="3"/>
  <c r="G208" i="3"/>
  <c r="H208" i="3" s="1"/>
  <c r="G209" i="3"/>
  <c r="I209" i="3" s="1"/>
  <c r="G210" i="3"/>
  <c r="I210" i="3" s="1"/>
  <c r="G211" i="3"/>
  <c r="I211" i="3" s="1"/>
  <c r="G212" i="3"/>
  <c r="I212" i="3" s="1"/>
  <c r="G213" i="3"/>
  <c r="I213" i="3" s="1"/>
  <c r="G214" i="3"/>
  <c r="G215" i="3"/>
  <c r="I215" i="3" s="1"/>
  <c r="G216" i="3"/>
  <c r="H216" i="3" s="1"/>
  <c r="G217" i="3"/>
  <c r="G218" i="3"/>
  <c r="H218" i="3" s="1"/>
  <c r="G219" i="3"/>
  <c r="G220" i="3"/>
  <c r="H220" i="3" s="1"/>
  <c r="G221" i="3"/>
  <c r="I221" i="3" s="1"/>
  <c r="G222" i="3"/>
  <c r="I222" i="3" s="1"/>
  <c r="G223" i="3"/>
  <c r="I223" i="3" s="1"/>
  <c r="G224" i="3"/>
  <c r="I224" i="3" s="1"/>
  <c r="G225" i="3"/>
  <c r="I225" i="3" s="1"/>
  <c r="G226" i="3"/>
  <c r="G227" i="3"/>
  <c r="I227" i="3" s="1"/>
  <c r="G228" i="3"/>
  <c r="H228" i="3" s="1"/>
  <c r="G229" i="3"/>
  <c r="G230" i="3"/>
  <c r="H230" i="3" s="1"/>
  <c r="G231" i="3"/>
  <c r="G232" i="3"/>
  <c r="H232" i="3" s="1"/>
  <c r="G233" i="3"/>
  <c r="I233" i="3" s="1"/>
  <c r="G234" i="3"/>
  <c r="I234" i="3" s="1"/>
  <c r="G235" i="3"/>
  <c r="I235" i="3" s="1"/>
  <c r="G236" i="3"/>
  <c r="I236" i="3" s="1"/>
  <c r="G237" i="3"/>
  <c r="H237" i="3" s="1"/>
  <c r="G238" i="3"/>
  <c r="G239" i="3"/>
  <c r="H239" i="3" s="1"/>
  <c r="G240" i="3"/>
  <c r="H240" i="3" s="1"/>
  <c r="G241" i="3"/>
  <c r="G242" i="3"/>
  <c r="H242" i="3" s="1"/>
  <c r="G243" i="3"/>
  <c r="G244" i="3"/>
  <c r="H244" i="3" s="1"/>
  <c r="G245" i="3"/>
  <c r="I245" i="3" s="1"/>
  <c r="G246" i="3"/>
  <c r="I246" i="3" s="1"/>
  <c r="G247" i="3"/>
  <c r="I247" i="3" s="1"/>
  <c r="G248" i="3"/>
  <c r="I248" i="3" s="1"/>
  <c r="G249" i="3"/>
  <c r="I249" i="3" s="1"/>
  <c r="G250" i="3"/>
  <c r="G251" i="3"/>
  <c r="I251" i="3" s="1"/>
  <c r="G252" i="3"/>
  <c r="H252" i="3" s="1"/>
  <c r="G253" i="3"/>
  <c r="G254" i="3"/>
  <c r="H254" i="3" s="1"/>
  <c r="G255" i="3"/>
  <c r="G256" i="3"/>
  <c r="H256" i="3" s="1"/>
  <c r="G257" i="3"/>
  <c r="I257" i="3" s="1"/>
  <c r="G258" i="3"/>
  <c r="I258" i="3" s="1"/>
  <c r="G259" i="3"/>
  <c r="I259" i="3" s="1"/>
  <c r="G260" i="3"/>
  <c r="I260" i="3" s="1"/>
  <c r="G261" i="3"/>
  <c r="H261" i="3" s="1"/>
  <c r="G262" i="3"/>
  <c r="G263" i="3"/>
  <c r="I263" i="3" s="1"/>
  <c r="G264" i="3"/>
  <c r="H264" i="3" s="1"/>
  <c r="G265" i="3"/>
  <c r="G266" i="3"/>
  <c r="H266" i="3" s="1"/>
  <c r="G267" i="3"/>
  <c r="G268" i="3"/>
  <c r="H268" i="3" s="1"/>
  <c r="G269" i="3"/>
  <c r="I269" i="3" s="1"/>
  <c r="G270" i="3"/>
  <c r="I270" i="3" s="1"/>
  <c r="G271" i="3"/>
  <c r="I271" i="3" s="1"/>
  <c r="G272" i="3"/>
  <c r="H272" i="3" s="1"/>
  <c r="G273" i="3"/>
  <c r="H273" i="3" s="1"/>
  <c r="G274" i="3"/>
  <c r="G275" i="3"/>
  <c r="H275" i="3" s="1"/>
  <c r="G276" i="3"/>
  <c r="H276" i="3" s="1"/>
  <c r="G277" i="3"/>
  <c r="G278" i="3"/>
  <c r="H278" i="3" s="1"/>
  <c r="G279" i="3"/>
  <c r="G280" i="3"/>
  <c r="H280" i="3" s="1"/>
  <c r="G281" i="3"/>
  <c r="I281" i="3" s="1"/>
  <c r="G282" i="3"/>
  <c r="I282" i="3" s="1"/>
  <c r="G283" i="3"/>
  <c r="I283" i="3" s="1"/>
  <c r="G284" i="3"/>
  <c r="G285" i="3"/>
  <c r="G286" i="3"/>
  <c r="G287" i="3"/>
  <c r="I287" i="3" s="1"/>
  <c r="G288" i="3"/>
  <c r="H288" i="3" s="1"/>
  <c r="G289" i="3"/>
  <c r="G290" i="3"/>
  <c r="H290" i="3" s="1"/>
  <c r="G291" i="3"/>
  <c r="G292" i="3"/>
  <c r="H292" i="3" s="1"/>
  <c r="G293" i="3"/>
  <c r="I293" i="3" s="1"/>
  <c r="G294" i="3"/>
  <c r="I294" i="3" s="1"/>
  <c r="G295" i="3"/>
  <c r="I295" i="3" s="1"/>
  <c r="G296" i="3"/>
  <c r="H296" i="3" s="1"/>
  <c r="G297" i="3"/>
  <c r="H297" i="3" s="1"/>
  <c r="G298" i="3"/>
  <c r="G299" i="3"/>
  <c r="I299" i="3" s="1"/>
  <c r="G300" i="3"/>
  <c r="H300" i="3" s="1"/>
  <c r="G301" i="3"/>
  <c r="G302" i="3"/>
  <c r="H302" i="3" s="1"/>
  <c r="G303" i="3"/>
  <c r="G304" i="3"/>
  <c r="H304" i="3" s="1"/>
  <c r="G305" i="3"/>
  <c r="I305" i="3" s="1"/>
  <c r="G306" i="3"/>
  <c r="I306" i="3" s="1"/>
  <c r="G307" i="3"/>
  <c r="I307" i="3" s="1"/>
  <c r="G308" i="3"/>
  <c r="H308" i="3" s="1"/>
  <c r="G309" i="3"/>
  <c r="H309" i="3" s="1"/>
  <c r="G310" i="3"/>
  <c r="G311" i="3"/>
  <c r="H311" i="3" s="1"/>
  <c r="G312" i="3"/>
  <c r="H312" i="3" s="1"/>
  <c r="G313" i="3"/>
  <c r="G314" i="3"/>
  <c r="H314" i="3" s="1"/>
  <c r="G315" i="3"/>
  <c r="G316" i="3"/>
  <c r="H316" i="3" s="1"/>
  <c r="G317" i="3"/>
  <c r="I317" i="3" s="1"/>
  <c r="G318" i="3"/>
  <c r="I318" i="3" s="1"/>
  <c r="G319" i="3"/>
  <c r="I319" i="3" s="1"/>
  <c r="G320" i="3"/>
  <c r="G321" i="3"/>
  <c r="G322" i="3"/>
  <c r="G323" i="3"/>
  <c r="I323" i="3" s="1"/>
  <c r="G324" i="3"/>
  <c r="H324" i="3" s="1"/>
  <c r="G325" i="3"/>
  <c r="G326" i="3"/>
  <c r="H326" i="3" s="1"/>
  <c r="G327" i="3"/>
  <c r="G328" i="3"/>
  <c r="H328" i="3" s="1"/>
  <c r="G329" i="3"/>
  <c r="I329" i="3" s="1"/>
  <c r="G330" i="3"/>
  <c r="I330" i="3" s="1"/>
  <c r="G331" i="3"/>
  <c r="I331" i="3" s="1"/>
  <c r="G332" i="3"/>
  <c r="H332" i="3" s="1"/>
  <c r="G333" i="3"/>
  <c r="H333" i="3" s="1"/>
  <c r="G334" i="3"/>
  <c r="G335" i="3"/>
  <c r="I335" i="3" s="1"/>
  <c r="G336" i="3"/>
  <c r="H336" i="3" s="1"/>
  <c r="G337" i="3"/>
  <c r="G338" i="3"/>
  <c r="H338" i="3" s="1"/>
  <c r="G339" i="3"/>
  <c r="G340" i="3"/>
  <c r="H340" i="3" s="1"/>
  <c r="G341" i="3"/>
  <c r="I341" i="3" s="1"/>
  <c r="G342" i="3"/>
  <c r="I342" i="3" s="1"/>
  <c r="G343" i="3"/>
  <c r="I343" i="3" s="1"/>
  <c r="G344" i="3"/>
  <c r="H344" i="3" s="1"/>
  <c r="G345" i="3"/>
  <c r="H345" i="3" s="1"/>
  <c r="G346" i="3"/>
  <c r="G347" i="3"/>
  <c r="H347" i="3" s="1"/>
  <c r="G348" i="3"/>
  <c r="H348" i="3" s="1"/>
  <c r="G349" i="3"/>
  <c r="G350" i="3"/>
  <c r="H350" i="3" s="1"/>
  <c r="G351" i="3"/>
  <c r="G352" i="3"/>
  <c r="H352" i="3" s="1"/>
  <c r="G353" i="3"/>
  <c r="I353" i="3" s="1"/>
  <c r="G354" i="3"/>
  <c r="I354" i="3" s="1"/>
  <c r="G355" i="3"/>
  <c r="I355" i="3" s="1"/>
  <c r="G356" i="3"/>
  <c r="G357" i="3"/>
  <c r="G358" i="3"/>
  <c r="G359" i="3"/>
  <c r="I359" i="3" s="1"/>
  <c r="G360" i="3"/>
  <c r="H360" i="3" s="1"/>
  <c r="G361" i="3"/>
  <c r="G362" i="3"/>
  <c r="H362" i="3" s="1"/>
  <c r="G363" i="3"/>
  <c r="G364" i="3"/>
  <c r="H364" i="3" s="1"/>
  <c r="G365" i="3"/>
  <c r="I365" i="3" s="1"/>
  <c r="G366" i="3"/>
  <c r="I366" i="3" s="1"/>
  <c r="G367" i="3"/>
  <c r="I367" i="3" s="1"/>
  <c r="G368" i="3"/>
  <c r="H368" i="3" s="1"/>
  <c r="G369" i="3"/>
  <c r="H369" i="3" s="1"/>
  <c r="G370" i="3"/>
  <c r="G371" i="3"/>
  <c r="I371" i="3" s="1"/>
  <c r="G372" i="3"/>
  <c r="H372" i="3" s="1"/>
  <c r="G373" i="3"/>
  <c r="G374" i="3"/>
  <c r="H374" i="3" s="1"/>
  <c r="G375" i="3"/>
  <c r="G376" i="3"/>
  <c r="H376" i="3" s="1"/>
  <c r="G377" i="3"/>
  <c r="I377" i="3" s="1"/>
  <c r="G378" i="3"/>
  <c r="I378" i="3" s="1"/>
  <c r="G379" i="3"/>
  <c r="I379" i="3" s="1"/>
  <c r="G380" i="3"/>
  <c r="H380" i="3" s="1"/>
  <c r="G381" i="3"/>
  <c r="H381" i="3" s="1"/>
  <c r="G382" i="3"/>
  <c r="G383" i="3"/>
  <c r="H383" i="3" s="1"/>
  <c r="G384" i="3"/>
  <c r="H384" i="3" s="1"/>
  <c r="G385" i="3"/>
  <c r="G386" i="3"/>
  <c r="H386" i="3" s="1"/>
  <c r="G387" i="3"/>
  <c r="G388" i="3"/>
  <c r="H388" i="3" s="1"/>
  <c r="G389" i="3"/>
  <c r="I389" i="3" s="1"/>
  <c r="G390" i="3"/>
  <c r="I390" i="3" s="1"/>
  <c r="G391" i="3"/>
  <c r="I391" i="3" s="1"/>
  <c r="G392" i="3"/>
  <c r="G393" i="3"/>
  <c r="G394" i="3"/>
  <c r="G395" i="3"/>
  <c r="I395" i="3" s="1"/>
  <c r="G396" i="3"/>
  <c r="H396" i="3" s="1"/>
  <c r="G397" i="3"/>
  <c r="G398" i="3"/>
  <c r="H398" i="3" s="1"/>
  <c r="G399" i="3"/>
  <c r="G400" i="3"/>
  <c r="H400" i="3" s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T10" i="3"/>
  <c r="T1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R10" i="3"/>
  <c r="Q15" i="1"/>
  <c r="R10" i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N8" i="9"/>
  <c r="N8" i="4"/>
  <c r="N7" i="3"/>
  <c r="N7" i="1"/>
  <c r="F2" i="3"/>
  <c r="N3" i="9"/>
  <c r="N2" i="9"/>
  <c r="F4" i="4"/>
  <c r="G4" i="4"/>
  <c r="H4" i="4" s="1"/>
  <c r="F5" i="4"/>
  <c r="G5" i="4"/>
  <c r="H5" i="4" s="1"/>
  <c r="F6" i="4"/>
  <c r="G6" i="4"/>
  <c r="H6" i="4" s="1"/>
  <c r="F7" i="4"/>
  <c r="G7" i="4"/>
  <c r="H7" i="4" s="1"/>
  <c r="F8" i="4"/>
  <c r="I8" i="4" s="1"/>
  <c r="G8" i="4"/>
  <c r="H8" i="4" s="1"/>
  <c r="F9" i="4"/>
  <c r="G9" i="4"/>
  <c r="H9" i="4" s="1"/>
  <c r="F10" i="4"/>
  <c r="G10" i="4"/>
  <c r="H10" i="4" s="1"/>
  <c r="F11" i="4"/>
  <c r="G11" i="4"/>
  <c r="H11" i="4"/>
  <c r="I11" i="4"/>
  <c r="F12" i="4"/>
  <c r="G12" i="4"/>
  <c r="H12" i="4"/>
  <c r="I12" i="4"/>
  <c r="F13" i="4"/>
  <c r="G13" i="4"/>
  <c r="H13" i="4"/>
  <c r="I13" i="4"/>
  <c r="F14" i="4"/>
  <c r="G14" i="4"/>
  <c r="H14" i="4"/>
  <c r="I14" i="4"/>
  <c r="F15" i="4"/>
  <c r="G15" i="4"/>
  <c r="H15" i="4"/>
  <c r="I15" i="4"/>
  <c r="F16" i="4"/>
  <c r="G16" i="4"/>
  <c r="H16" i="4"/>
  <c r="I16" i="4"/>
  <c r="F17" i="4"/>
  <c r="G17" i="4"/>
  <c r="H17" i="4"/>
  <c r="I17" i="4"/>
  <c r="F18" i="4"/>
  <c r="G18" i="4"/>
  <c r="H18" i="4"/>
  <c r="I18" i="4"/>
  <c r="F19" i="4"/>
  <c r="G19" i="4"/>
  <c r="H19" i="4"/>
  <c r="I19" i="4"/>
  <c r="F20" i="4"/>
  <c r="G20" i="4"/>
  <c r="H20" i="4"/>
  <c r="I20" i="4"/>
  <c r="F21" i="4"/>
  <c r="G21" i="4"/>
  <c r="H21" i="4"/>
  <c r="I21" i="4"/>
  <c r="F22" i="4"/>
  <c r="G22" i="4"/>
  <c r="H22" i="4"/>
  <c r="I22" i="4"/>
  <c r="F23" i="4"/>
  <c r="G23" i="4"/>
  <c r="H23" i="4"/>
  <c r="I23" i="4"/>
  <c r="F24" i="4"/>
  <c r="G24" i="4"/>
  <c r="H24" i="4"/>
  <c r="I24" i="4"/>
  <c r="F25" i="4"/>
  <c r="G25" i="4"/>
  <c r="H25" i="4"/>
  <c r="I25" i="4"/>
  <c r="F26" i="4"/>
  <c r="G26" i="4"/>
  <c r="H26" i="4"/>
  <c r="I26" i="4"/>
  <c r="F27" i="4"/>
  <c r="G27" i="4"/>
  <c r="H27" i="4"/>
  <c r="I27" i="4"/>
  <c r="F28" i="4"/>
  <c r="G28" i="4"/>
  <c r="H28" i="4"/>
  <c r="I28" i="4"/>
  <c r="F29" i="4"/>
  <c r="G29" i="4"/>
  <c r="H29" i="4"/>
  <c r="I29" i="4"/>
  <c r="F30" i="4"/>
  <c r="G30" i="4"/>
  <c r="H30" i="4"/>
  <c r="I30" i="4"/>
  <c r="F31" i="4"/>
  <c r="G31" i="4"/>
  <c r="H31" i="4"/>
  <c r="I31" i="4"/>
  <c r="F32" i="4"/>
  <c r="G32" i="4"/>
  <c r="H32" i="4"/>
  <c r="I32" i="4"/>
  <c r="F33" i="4"/>
  <c r="G33" i="4"/>
  <c r="H33" i="4"/>
  <c r="I33" i="4"/>
  <c r="F34" i="4"/>
  <c r="G34" i="4"/>
  <c r="H34" i="4"/>
  <c r="I34" i="4"/>
  <c r="F35" i="4"/>
  <c r="G35" i="4"/>
  <c r="H35" i="4"/>
  <c r="I35" i="4"/>
  <c r="F36" i="4"/>
  <c r="G36" i="4"/>
  <c r="H36" i="4"/>
  <c r="I36" i="4"/>
  <c r="F37" i="4"/>
  <c r="G37" i="4"/>
  <c r="H37" i="4"/>
  <c r="I37" i="4"/>
  <c r="F38" i="4"/>
  <c r="G38" i="4"/>
  <c r="H38" i="4"/>
  <c r="I38" i="4"/>
  <c r="F39" i="4"/>
  <c r="G39" i="4"/>
  <c r="H39" i="4"/>
  <c r="I39" i="4"/>
  <c r="F40" i="4"/>
  <c r="G40" i="4"/>
  <c r="H40" i="4"/>
  <c r="I40" i="4"/>
  <c r="F41" i="4"/>
  <c r="G41" i="4"/>
  <c r="H41" i="4"/>
  <c r="I41" i="4"/>
  <c r="F42" i="4"/>
  <c r="G42" i="4"/>
  <c r="H42" i="4"/>
  <c r="I42" i="4"/>
  <c r="F43" i="4"/>
  <c r="G43" i="4"/>
  <c r="H43" i="4"/>
  <c r="I43" i="4"/>
  <c r="F44" i="4"/>
  <c r="G44" i="4"/>
  <c r="H44" i="4"/>
  <c r="I44" i="4"/>
  <c r="F45" i="4"/>
  <c r="G45" i="4"/>
  <c r="H45" i="4"/>
  <c r="I45" i="4"/>
  <c r="F46" i="4"/>
  <c r="G46" i="4"/>
  <c r="H46" i="4"/>
  <c r="I46" i="4"/>
  <c r="F47" i="4"/>
  <c r="G47" i="4"/>
  <c r="H47" i="4"/>
  <c r="I47" i="4"/>
  <c r="F48" i="4"/>
  <c r="G48" i="4"/>
  <c r="H48" i="4"/>
  <c r="I48" i="4"/>
  <c r="F49" i="4"/>
  <c r="G49" i="4"/>
  <c r="H49" i="4"/>
  <c r="I49" i="4"/>
  <c r="F50" i="4"/>
  <c r="G50" i="4"/>
  <c r="H50" i="4"/>
  <c r="I50" i="4"/>
  <c r="F51" i="4"/>
  <c r="G51" i="4"/>
  <c r="H51" i="4"/>
  <c r="I51" i="4"/>
  <c r="F52" i="4"/>
  <c r="G52" i="4"/>
  <c r="H52" i="4"/>
  <c r="I52" i="4"/>
  <c r="F53" i="4"/>
  <c r="G53" i="4"/>
  <c r="H53" i="4"/>
  <c r="I53" i="4"/>
  <c r="F54" i="4"/>
  <c r="G54" i="4"/>
  <c r="H54" i="4"/>
  <c r="I54" i="4"/>
  <c r="F55" i="4"/>
  <c r="G55" i="4"/>
  <c r="H55" i="4"/>
  <c r="I55" i="4"/>
  <c r="F56" i="4"/>
  <c r="G56" i="4"/>
  <c r="H56" i="4"/>
  <c r="I56" i="4"/>
  <c r="F57" i="4"/>
  <c r="G57" i="4"/>
  <c r="H57" i="4"/>
  <c r="I57" i="4"/>
  <c r="F58" i="4"/>
  <c r="G58" i="4"/>
  <c r="H58" i="4"/>
  <c r="I58" i="4"/>
  <c r="F59" i="4"/>
  <c r="G59" i="4"/>
  <c r="H59" i="4"/>
  <c r="I59" i="4"/>
  <c r="F60" i="4"/>
  <c r="G60" i="4"/>
  <c r="H60" i="4"/>
  <c r="I60" i="4"/>
  <c r="F61" i="4"/>
  <c r="G61" i="4"/>
  <c r="H61" i="4"/>
  <c r="I61" i="4"/>
  <c r="F62" i="4"/>
  <c r="G62" i="4"/>
  <c r="H62" i="4"/>
  <c r="I62" i="4"/>
  <c r="F63" i="4"/>
  <c r="G63" i="4"/>
  <c r="H63" i="4"/>
  <c r="I63" i="4"/>
  <c r="F64" i="4"/>
  <c r="G64" i="4"/>
  <c r="H64" i="4"/>
  <c r="I64" i="4"/>
  <c r="F65" i="4"/>
  <c r="G65" i="4"/>
  <c r="H65" i="4"/>
  <c r="I65" i="4"/>
  <c r="F66" i="4"/>
  <c r="G66" i="4"/>
  <c r="H66" i="4"/>
  <c r="I66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93" i="4"/>
  <c r="G93" i="4"/>
  <c r="H93" i="4"/>
  <c r="I93" i="4"/>
  <c r="F94" i="4"/>
  <c r="G94" i="4"/>
  <c r="H94" i="4"/>
  <c r="I94" i="4"/>
  <c r="F95" i="4"/>
  <c r="G95" i="4"/>
  <c r="H95" i="4"/>
  <c r="I95" i="4"/>
  <c r="F96" i="4"/>
  <c r="G96" i="4"/>
  <c r="H96" i="4"/>
  <c r="I96" i="4"/>
  <c r="F97" i="4"/>
  <c r="G97" i="4"/>
  <c r="H97" i="4"/>
  <c r="I97" i="4"/>
  <c r="F98" i="4"/>
  <c r="G98" i="4"/>
  <c r="H98" i="4"/>
  <c r="I98" i="4"/>
  <c r="F99" i="4"/>
  <c r="G99" i="4"/>
  <c r="H99" i="4"/>
  <c r="I99" i="4"/>
  <c r="F100" i="4"/>
  <c r="G100" i="4"/>
  <c r="H100" i="4"/>
  <c r="I100" i="4"/>
  <c r="F101" i="4"/>
  <c r="G101" i="4"/>
  <c r="H101" i="4"/>
  <c r="I101" i="4"/>
  <c r="F102" i="4"/>
  <c r="G102" i="4"/>
  <c r="H102" i="4"/>
  <c r="I102" i="4"/>
  <c r="F103" i="4"/>
  <c r="G103" i="4"/>
  <c r="H103" i="4"/>
  <c r="I103" i="4"/>
  <c r="F104" i="4"/>
  <c r="G104" i="4"/>
  <c r="H104" i="4"/>
  <c r="I104" i="4"/>
  <c r="F105" i="4"/>
  <c r="G105" i="4"/>
  <c r="H105" i="4"/>
  <c r="I105" i="4"/>
  <c r="F106" i="4"/>
  <c r="G106" i="4"/>
  <c r="H106" i="4"/>
  <c r="I106" i="4"/>
  <c r="F107" i="4"/>
  <c r="G107" i="4"/>
  <c r="H107" i="4"/>
  <c r="I107" i="4"/>
  <c r="F108" i="4"/>
  <c r="G108" i="4"/>
  <c r="H108" i="4"/>
  <c r="I108" i="4"/>
  <c r="F109" i="4"/>
  <c r="G109" i="4"/>
  <c r="H109" i="4"/>
  <c r="I109" i="4"/>
  <c r="F110" i="4"/>
  <c r="G110" i="4"/>
  <c r="H110" i="4"/>
  <c r="I110" i="4"/>
  <c r="F111" i="4"/>
  <c r="G111" i="4"/>
  <c r="H111" i="4"/>
  <c r="I111" i="4"/>
  <c r="F112" i="4"/>
  <c r="G112" i="4"/>
  <c r="H112" i="4"/>
  <c r="I112" i="4"/>
  <c r="F113" i="4"/>
  <c r="G113" i="4"/>
  <c r="H113" i="4"/>
  <c r="I113" i="4"/>
  <c r="F114" i="4"/>
  <c r="G114" i="4"/>
  <c r="H114" i="4"/>
  <c r="I114" i="4"/>
  <c r="F115" i="4"/>
  <c r="G115" i="4"/>
  <c r="H115" i="4"/>
  <c r="I115" i="4"/>
  <c r="F116" i="4"/>
  <c r="G116" i="4"/>
  <c r="H116" i="4"/>
  <c r="I116" i="4"/>
  <c r="F117" i="4"/>
  <c r="G117" i="4"/>
  <c r="H117" i="4"/>
  <c r="I117" i="4"/>
  <c r="F118" i="4"/>
  <c r="G118" i="4"/>
  <c r="H118" i="4"/>
  <c r="I118" i="4"/>
  <c r="F119" i="4"/>
  <c r="G119" i="4"/>
  <c r="H119" i="4"/>
  <c r="I119" i="4"/>
  <c r="F120" i="4"/>
  <c r="G120" i="4"/>
  <c r="H120" i="4"/>
  <c r="I120" i="4"/>
  <c r="F121" i="4"/>
  <c r="G121" i="4"/>
  <c r="H121" i="4"/>
  <c r="I121" i="4"/>
  <c r="F122" i="4"/>
  <c r="G122" i="4"/>
  <c r="H122" i="4"/>
  <c r="I122" i="4"/>
  <c r="F123" i="4"/>
  <c r="G123" i="4"/>
  <c r="H123" i="4"/>
  <c r="I123" i="4"/>
  <c r="F124" i="4"/>
  <c r="G124" i="4"/>
  <c r="H124" i="4"/>
  <c r="I124" i="4"/>
  <c r="F125" i="4"/>
  <c r="G125" i="4"/>
  <c r="H125" i="4"/>
  <c r="I125" i="4"/>
  <c r="F126" i="4"/>
  <c r="G126" i="4"/>
  <c r="H126" i="4"/>
  <c r="I126" i="4"/>
  <c r="F127" i="4"/>
  <c r="G127" i="4"/>
  <c r="H127" i="4"/>
  <c r="I127" i="4"/>
  <c r="F128" i="4"/>
  <c r="G128" i="4"/>
  <c r="H128" i="4"/>
  <c r="I128" i="4"/>
  <c r="F129" i="4"/>
  <c r="G129" i="4"/>
  <c r="H129" i="4"/>
  <c r="I129" i="4"/>
  <c r="F130" i="4"/>
  <c r="G130" i="4"/>
  <c r="H130" i="4"/>
  <c r="I130" i="4"/>
  <c r="F131" i="4"/>
  <c r="G131" i="4"/>
  <c r="H131" i="4"/>
  <c r="I131" i="4"/>
  <c r="F132" i="4"/>
  <c r="G132" i="4"/>
  <c r="H132" i="4"/>
  <c r="I132" i="4"/>
  <c r="F133" i="4"/>
  <c r="G133" i="4"/>
  <c r="H133" i="4"/>
  <c r="I133" i="4"/>
  <c r="F134" i="4"/>
  <c r="G134" i="4"/>
  <c r="H134" i="4"/>
  <c r="I134" i="4"/>
  <c r="F135" i="4"/>
  <c r="G135" i="4"/>
  <c r="H135" i="4"/>
  <c r="I135" i="4"/>
  <c r="F136" i="4"/>
  <c r="G136" i="4"/>
  <c r="H136" i="4"/>
  <c r="I136" i="4"/>
  <c r="F137" i="4"/>
  <c r="G137" i="4"/>
  <c r="H137" i="4"/>
  <c r="I137" i="4"/>
  <c r="F138" i="4"/>
  <c r="G138" i="4"/>
  <c r="H138" i="4"/>
  <c r="I138" i="4"/>
  <c r="F139" i="4"/>
  <c r="G139" i="4"/>
  <c r="H139" i="4"/>
  <c r="I139" i="4"/>
  <c r="F140" i="4"/>
  <c r="G140" i="4"/>
  <c r="H140" i="4"/>
  <c r="I140" i="4"/>
  <c r="F141" i="4"/>
  <c r="G141" i="4"/>
  <c r="H141" i="4"/>
  <c r="I141" i="4"/>
  <c r="F142" i="4"/>
  <c r="G142" i="4"/>
  <c r="H142" i="4"/>
  <c r="I142" i="4"/>
  <c r="F143" i="4"/>
  <c r="G143" i="4"/>
  <c r="H143" i="4"/>
  <c r="I143" i="4"/>
  <c r="F144" i="4"/>
  <c r="G144" i="4"/>
  <c r="H144" i="4"/>
  <c r="I144" i="4"/>
  <c r="F145" i="4"/>
  <c r="G145" i="4"/>
  <c r="H145" i="4"/>
  <c r="I145" i="4"/>
  <c r="F146" i="4"/>
  <c r="G146" i="4"/>
  <c r="H146" i="4"/>
  <c r="I146" i="4"/>
  <c r="F147" i="4"/>
  <c r="G147" i="4"/>
  <c r="H147" i="4"/>
  <c r="I147" i="4"/>
  <c r="F148" i="4"/>
  <c r="G148" i="4"/>
  <c r="H148" i="4"/>
  <c r="I148" i="4"/>
  <c r="F149" i="4"/>
  <c r="G149" i="4"/>
  <c r="H149" i="4"/>
  <c r="I149" i="4"/>
  <c r="F150" i="4"/>
  <c r="G150" i="4"/>
  <c r="H150" i="4"/>
  <c r="I150" i="4"/>
  <c r="F151" i="4"/>
  <c r="G151" i="4"/>
  <c r="H151" i="4"/>
  <c r="I151" i="4"/>
  <c r="F152" i="4"/>
  <c r="G152" i="4"/>
  <c r="H152" i="4"/>
  <c r="I152" i="4"/>
  <c r="F153" i="4"/>
  <c r="G153" i="4"/>
  <c r="H153" i="4"/>
  <c r="I153" i="4"/>
  <c r="F154" i="4"/>
  <c r="G154" i="4"/>
  <c r="H154" i="4"/>
  <c r="I154" i="4"/>
  <c r="F155" i="4"/>
  <c r="G155" i="4"/>
  <c r="H155" i="4"/>
  <c r="I155" i="4"/>
  <c r="F156" i="4"/>
  <c r="G156" i="4"/>
  <c r="H156" i="4"/>
  <c r="I156" i="4"/>
  <c r="F157" i="4"/>
  <c r="G157" i="4"/>
  <c r="H157" i="4"/>
  <c r="I157" i="4"/>
  <c r="F158" i="4"/>
  <c r="G158" i="4"/>
  <c r="H158" i="4"/>
  <c r="I158" i="4"/>
  <c r="F159" i="4"/>
  <c r="G159" i="4"/>
  <c r="H159" i="4"/>
  <c r="I159" i="4"/>
  <c r="F160" i="4"/>
  <c r="G160" i="4"/>
  <c r="H160" i="4"/>
  <c r="I160" i="4"/>
  <c r="F161" i="4"/>
  <c r="G161" i="4"/>
  <c r="H161" i="4"/>
  <c r="I161" i="4"/>
  <c r="F162" i="4"/>
  <c r="G162" i="4"/>
  <c r="H162" i="4"/>
  <c r="I162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F166" i="4"/>
  <c r="G166" i="4"/>
  <c r="H166" i="4"/>
  <c r="I166" i="4"/>
  <c r="F167" i="4"/>
  <c r="G167" i="4"/>
  <c r="H167" i="4"/>
  <c r="I167" i="4"/>
  <c r="F168" i="4"/>
  <c r="G168" i="4"/>
  <c r="H168" i="4"/>
  <c r="I168" i="4"/>
  <c r="F169" i="4"/>
  <c r="G169" i="4"/>
  <c r="H169" i="4"/>
  <c r="I169" i="4"/>
  <c r="F170" i="4"/>
  <c r="G170" i="4"/>
  <c r="H170" i="4"/>
  <c r="I170" i="4"/>
  <c r="F171" i="4"/>
  <c r="G171" i="4"/>
  <c r="H171" i="4"/>
  <c r="I171" i="4"/>
  <c r="F172" i="4"/>
  <c r="G172" i="4"/>
  <c r="H172" i="4"/>
  <c r="I172" i="4"/>
  <c r="F173" i="4"/>
  <c r="G173" i="4"/>
  <c r="H173" i="4"/>
  <c r="I173" i="4"/>
  <c r="F174" i="4"/>
  <c r="G174" i="4"/>
  <c r="H174" i="4"/>
  <c r="I174" i="4"/>
  <c r="F175" i="4"/>
  <c r="G175" i="4"/>
  <c r="H175" i="4"/>
  <c r="I175" i="4"/>
  <c r="F176" i="4"/>
  <c r="G176" i="4"/>
  <c r="H176" i="4"/>
  <c r="I176" i="4"/>
  <c r="F177" i="4"/>
  <c r="G177" i="4"/>
  <c r="H177" i="4"/>
  <c r="I177" i="4"/>
  <c r="F178" i="4"/>
  <c r="G178" i="4"/>
  <c r="H178" i="4"/>
  <c r="I178" i="4"/>
  <c r="F179" i="4"/>
  <c r="G179" i="4"/>
  <c r="H179" i="4"/>
  <c r="I179" i="4"/>
  <c r="F180" i="4"/>
  <c r="G180" i="4"/>
  <c r="H180" i="4"/>
  <c r="I180" i="4"/>
  <c r="F181" i="4"/>
  <c r="G181" i="4"/>
  <c r="H181" i="4"/>
  <c r="I181" i="4"/>
  <c r="F182" i="4"/>
  <c r="G182" i="4"/>
  <c r="H182" i="4"/>
  <c r="I182" i="4"/>
  <c r="F183" i="4"/>
  <c r="G183" i="4"/>
  <c r="H183" i="4"/>
  <c r="I183" i="4"/>
  <c r="F184" i="4"/>
  <c r="G184" i="4"/>
  <c r="H184" i="4"/>
  <c r="I184" i="4"/>
  <c r="F185" i="4"/>
  <c r="G185" i="4"/>
  <c r="H185" i="4"/>
  <c r="I185" i="4"/>
  <c r="F186" i="4"/>
  <c r="G186" i="4"/>
  <c r="H186" i="4"/>
  <c r="I186" i="4"/>
  <c r="F187" i="4"/>
  <c r="G187" i="4"/>
  <c r="H187" i="4"/>
  <c r="I187" i="4"/>
  <c r="F188" i="4"/>
  <c r="G188" i="4"/>
  <c r="H188" i="4"/>
  <c r="I188" i="4"/>
  <c r="F189" i="4"/>
  <c r="G189" i="4"/>
  <c r="H189" i="4"/>
  <c r="I189" i="4"/>
  <c r="F190" i="4"/>
  <c r="G190" i="4"/>
  <c r="H190" i="4"/>
  <c r="I190" i="4"/>
  <c r="F191" i="4"/>
  <c r="G191" i="4"/>
  <c r="H191" i="4"/>
  <c r="I191" i="4"/>
  <c r="F192" i="4"/>
  <c r="G192" i="4"/>
  <c r="H192" i="4"/>
  <c r="I192" i="4"/>
  <c r="F193" i="4"/>
  <c r="G193" i="4"/>
  <c r="H193" i="4"/>
  <c r="I193" i="4"/>
  <c r="F194" i="4"/>
  <c r="G194" i="4"/>
  <c r="H194" i="4"/>
  <c r="I194" i="4"/>
  <c r="F195" i="4"/>
  <c r="G195" i="4"/>
  <c r="H195" i="4"/>
  <c r="I195" i="4"/>
  <c r="F196" i="4"/>
  <c r="G196" i="4"/>
  <c r="H196" i="4"/>
  <c r="I196" i="4"/>
  <c r="F197" i="4"/>
  <c r="G197" i="4"/>
  <c r="H197" i="4"/>
  <c r="I197" i="4"/>
  <c r="F198" i="4"/>
  <c r="G198" i="4"/>
  <c r="H198" i="4"/>
  <c r="I198" i="4"/>
  <c r="F199" i="4"/>
  <c r="G199" i="4"/>
  <c r="H199" i="4"/>
  <c r="I199" i="4"/>
  <c r="F200" i="4"/>
  <c r="G200" i="4"/>
  <c r="H200" i="4"/>
  <c r="I200" i="4"/>
  <c r="F201" i="4"/>
  <c r="G201" i="4"/>
  <c r="H201" i="4"/>
  <c r="I201" i="4"/>
  <c r="F202" i="4"/>
  <c r="G202" i="4"/>
  <c r="H202" i="4"/>
  <c r="I202" i="4"/>
  <c r="F203" i="4"/>
  <c r="G203" i="4"/>
  <c r="H203" i="4"/>
  <c r="I203" i="4"/>
  <c r="F204" i="4"/>
  <c r="G204" i="4"/>
  <c r="H204" i="4"/>
  <c r="I204" i="4"/>
  <c r="F205" i="4"/>
  <c r="G205" i="4"/>
  <c r="H205" i="4"/>
  <c r="I205" i="4"/>
  <c r="F206" i="4"/>
  <c r="G206" i="4"/>
  <c r="H206" i="4"/>
  <c r="I206" i="4"/>
  <c r="F207" i="4"/>
  <c r="G207" i="4"/>
  <c r="H207" i="4"/>
  <c r="I207" i="4"/>
  <c r="F208" i="4"/>
  <c r="G208" i="4"/>
  <c r="H208" i="4"/>
  <c r="I208" i="4"/>
  <c r="F209" i="4"/>
  <c r="G209" i="4"/>
  <c r="H209" i="4"/>
  <c r="I209" i="4"/>
  <c r="F210" i="4"/>
  <c r="G210" i="4"/>
  <c r="H210" i="4"/>
  <c r="I210" i="4"/>
  <c r="F211" i="4"/>
  <c r="G211" i="4"/>
  <c r="H211" i="4"/>
  <c r="I211" i="4"/>
  <c r="F212" i="4"/>
  <c r="G212" i="4"/>
  <c r="H212" i="4"/>
  <c r="I212" i="4"/>
  <c r="F213" i="4"/>
  <c r="G213" i="4"/>
  <c r="H213" i="4"/>
  <c r="I213" i="4"/>
  <c r="F214" i="4"/>
  <c r="G214" i="4"/>
  <c r="H214" i="4"/>
  <c r="I214" i="4"/>
  <c r="F215" i="4"/>
  <c r="G215" i="4"/>
  <c r="H215" i="4"/>
  <c r="I215" i="4"/>
  <c r="F216" i="4"/>
  <c r="G216" i="4"/>
  <c r="H216" i="4"/>
  <c r="I216" i="4"/>
  <c r="F217" i="4"/>
  <c r="G217" i="4"/>
  <c r="H217" i="4"/>
  <c r="I217" i="4"/>
  <c r="F218" i="4"/>
  <c r="G218" i="4"/>
  <c r="H218" i="4"/>
  <c r="I218" i="4"/>
  <c r="F219" i="4"/>
  <c r="G219" i="4"/>
  <c r="H219" i="4"/>
  <c r="I219" i="4"/>
  <c r="F220" i="4"/>
  <c r="G220" i="4"/>
  <c r="H220" i="4"/>
  <c r="I220" i="4"/>
  <c r="F221" i="4"/>
  <c r="G221" i="4"/>
  <c r="H221" i="4"/>
  <c r="I221" i="4"/>
  <c r="F222" i="4"/>
  <c r="G222" i="4"/>
  <c r="H222" i="4"/>
  <c r="I222" i="4"/>
  <c r="F223" i="4"/>
  <c r="G223" i="4"/>
  <c r="H223" i="4"/>
  <c r="I223" i="4"/>
  <c r="F224" i="4"/>
  <c r="G224" i="4"/>
  <c r="H224" i="4"/>
  <c r="I224" i="4"/>
  <c r="F225" i="4"/>
  <c r="G225" i="4"/>
  <c r="H225" i="4"/>
  <c r="I225" i="4"/>
  <c r="F226" i="4"/>
  <c r="G226" i="4"/>
  <c r="H226" i="4"/>
  <c r="I226" i="4"/>
  <c r="F227" i="4"/>
  <c r="G227" i="4"/>
  <c r="H227" i="4"/>
  <c r="I227" i="4"/>
  <c r="F228" i="4"/>
  <c r="G228" i="4"/>
  <c r="H228" i="4"/>
  <c r="I228" i="4"/>
  <c r="F229" i="4"/>
  <c r="G229" i="4"/>
  <c r="H229" i="4"/>
  <c r="I229" i="4"/>
  <c r="F230" i="4"/>
  <c r="G230" i="4"/>
  <c r="H230" i="4"/>
  <c r="I230" i="4"/>
  <c r="F231" i="4"/>
  <c r="G231" i="4"/>
  <c r="H231" i="4"/>
  <c r="I231" i="4"/>
  <c r="F232" i="4"/>
  <c r="G232" i="4"/>
  <c r="H232" i="4"/>
  <c r="I232" i="4"/>
  <c r="F233" i="4"/>
  <c r="G233" i="4"/>
  <c r="H233" i="4"/>
  <c r="I233" i="4"/>
  <c r="F234" i="4"/>
  <c r="G234" i="4"/>
  <c r="H234" i="4"/>
  <c r="I234" i="4"/>
  <c r="F235" i="4"/>
  <c r="G235" i="4"/>
  <c r="H235" i="4"/>
  <c r="I235" i="4"/>
  <c r="F236" i="4"/>
  <c r="G236" i="4"/>
  <c r="H236" i="4"/>
  <c r="I236" i="4"/>
  <c r="F237" i="4"/>
  <c r="G237" i="4"/>
  <c r="H237" i="4"/>
  <c r="I237" i="4"/>
  <c r="F238" i="4"/>
  <c r="G238" i="4"/>
  <c r="H238" i="4"/>
  <c r="I238" i="4"/>
  <c r="F239" i="4"/>
  <c r="G239" i="4"/>
  <c r="H239" i="4"/>
  <c r="I239" i="4"/>
  <c r="F240" i="4"/>
  <c r="G240" i="4"/>
  <c r="H240" i="4"/>
  <c r="I240" i="4"/>
  <c r="F241" i="4"/>
  <c r="G241" i="4"/>
  <c r="H241" i="4"/>
  <c r="I241" i="4"/>
  <c r="F242" i="4"/>
  <c r="G242" i="4"/>
  <c r="H242" i="4"/>
  <c r="I242" i="4"/>
  <c r="F243" i="4"/>
  <c r="G243" i="4"/>
  <c r="H243" i="4"/>
  <c r="I243" i="4"/>
  <c r="F244" i="4"/>
  <c r="G244" i="4"/>
  <c r="H244" i="4"/>
  <c r="I244" i="4"/>
  <c r="F245" i="4"/>
  <c r="G245" i="4"/>
  <c r="H245" i="4"/>
  <c r="I245" i="4"/>
  <c r="F246" i="4"/>
  <c r="G246" i="4"/>
  <c r="H246" i="4"/>
  <c r="I246" i="4"/>
  <c r="F247" i="4"/>
  <c r="G247" i="4"/>
  <c r="H247" i="4"/>
  <c r="I247" i="4"/>
  <c r="F248" i="4"/>
  <c r="G248" i="4"/>
  <c r="H248" i="4"/>
  <c r="I248" i="4"/>
  <c r="F249" i="4"/>
  <c r="G249" i="4"/>
  <c r="H249" i="4"/>
  <c r="I249" i="4"/>
  <c r="F250" i="4"/>
  <c r="G250" i="4"/>
  <c r="H250" i="4"/>
  <c r="I250" i="4"/>
  <c r="F251" i="4"/>
  <c r="G251" i="4"/>
  <c r="H251" i="4"/>
  <c r="I251" i="4"/>
  <c r="F252" i="4"/>
  <c r="G252" i="4"/>
  <c r="H252" i="4"/>
  <c r="I252" i="4"/>
  <c r="F253" i="4"/>
  <c r="G253" i="4"/>
  <c r="H253" i="4"/>
  <c r="I253" i="4"/>
  <c r="F254" i="4"/>
  <c r="G254" i="4"/>
  <c r="H254" i="4"/>
  <c r="I254" i="4"/>
  <c r="F255" i="4"/>
  <c r="G255" i="4"/>
  <c r="H255" i="4"/>
  <c r="I255" i="4"/>
  <c r="F256" i="4"/>
  <c r="G256" i="4"/>
  <c r="H256" i="4"/>
  <c r="I256" i="4"/>
  <c r="F257" i="4"/>
  <c r="G257" i="4"/>
  <c r="H257" i="4"/>
  <c r="I257" i="4"/>
  <c r="F258" i="4"/>
  <c r="G258" i="4"/>
  <c r="H258" i="4"/>
  <c r="I258" i="4"/>
  <c r="F259" i="4"/>
  <c r="G259" i="4"/>
  <c r="H259" i="4"/>
  <c r="I259" i="4"/>
  <c r="F260" i="4"/>
  <c r="G260" i="4"/>
  <c r="H260" i="4"/>
  <c r="I260" i="4"/>
  <c r="F261" i="4"/>
  <c r="G261" i="4"/>
  <c r="H261" i="4"/>
  <c r="I261" i="4"/>
  <c r="F262" i="4"/>
  <c r="G262" i="4"/>
  <c r="H262" i="4"/>
  <c r="I262" i="4"/>
  <c r="F263" i="4"/>
  <c r="G263" i="4"/>
  <c r="H263" i="4"/>
  <c r="I263" i="4"/>
  <c r="F264" i="4"/>
  <c r="G264" i="4"/>
  <c r="H264" i="4"/>
  <c r="I264" i="4"/>
  <c r="F265" i="4"/>
  <c r="G265" i="4"/>
  <c r="H265" i="4"/>
  <c r="I265" i="4"/>
  <c r="F266" i="4"/>
  <c r="G266" i="4"/>
  <c r="H266" i="4"/>
  <c r="I266" i="4"/>
  <c r="F267" i="4"/>
  <c r="G267" i="4"/>
  <c r="H267" i="4"/>
  <c r="I267" i="4"/>
  <c r="F268" i="4"/>
  <c r="G268" i="4"/>
  <c r="H268" i="4"/>
  <c r="I268" i="4"/>
  <c r="F269" i="4"/>
  <c r="G269" i="4"/>
  <c r="H269" i="4"/>
  <c r="I269" i="4"/>
  <c r="F270" i="4"/>
  <c r="G270" i="4"/>
  <c r="H270" i="4"/>
  <c r="I270" i="4"/>
  <c r="F271" i="4"/>
  <c r="G271" i="4"/>
  <c r="H271" i="4"/>
  <c r="I271" i="4"/>
  <c r="F272" i="4"/>
  <c r="G272" i="4"/>
  <c r="H272" i="4"/>
  <c r="I272" i="4"/>
  <c r="F273" i="4"/>
  <c r="G273" i="4"/>
  <c r="H273" i="4"/>
  <c r="I273" i="4"/>
  <c r="F274" i="4"/>
  <c r="G274" i="4"/>
  <c r="H274" i="4"/>
  <c r="I274" i="4"/>
  <c r="F275" i="4"/>
  <c r="G275" i="4"/>
  <c r="H275" i="4"/>
  <c r="I275" i="4"/>
  <c r="F276" i="4"/>
  <c r="G276" i="4"/>
  <c r="H276" i="4"/>
  <c r="I276" i="4"/>
  <c r="F277" i="4"/>
  <c r="G277" i="4"/>
  <c r="H277" i="4"/>
  <c r="I277" i="4"/>
  <c r="F278" i="4"/>
  <c r="G278" i="4"/>
  <c r="H278" i="4"/>
  <c r="I278" i="4"/>
  <c r="F279" i="4"/>
  <c r="G279" i="4"/>
  <c r="H279" i="4"/>
  <c r="I279" i="4"/>
  <c r="F280" i="4"/>
  <c r="G280" i="4"/>
  <c r="H280" i="4"/>
  <c r="I280" i="4"/>
  <c r="F281" i="4"/>
  <c r="G281" i="4"/>
  <c r="H281" i="4"/>
  <c r="I281" i="4"/>
  <c r="F282" i="4"/>
  <c r="G282" i="4"/>
  <c r="H282" i="4"/>
  <c r="I282" i="4"/>
  <c r="F283" i="4"/>
  <c r="G283" i="4"/>
  <c r="H283" i="4"/>
  <c r="I283" i="4"/>
  <c r="F284" i="4"/>
  <c r="G284" i="4"/>
  <c r="H284" i="4"/>
  <c r="I284" i="4"/>
  <c r="F285" i="4"/>
  <c r="G285" i="4"/>
  <c r="H285" i="4"/>
  <c r="I285" i="4"/>
  <c r="F286" i="4"/>
  <c r="G286" i="4"/>
  <c r="H286" i="4"/>
  <c r="I286" i="4"/>
  <c r="F287" i="4"/>
  <c r="G287" i="4"/>
  <c r="H287" i="4"/>
  <c r="I287" i="4"/>
  <c r="F288" i="4"/>
  <c r="G288" i="4"/>
  <c r="H288" i="4"/>
  <c r="I288" i="4"/>
  <c r="F289" i="4"/>
  <c r="G289" i="4"/>
  <c r="H289" i="4"/>
  <c r="I289" i="4"/>
  <c r="F290" i="4"/>
  <c r="G290" i="4"/>
  <c r="H290" i="4"/>
  <c r="I290" i="4"/>
  <c r="F291" i="4"/>
  <c r="G291" i="4"/>
  <c r="H291" i="4"/>
  <c r="I291" i="4"/>
  <c r="F292" i="4"/>
  <c r="G292" i="4"/>
  <c r="H292" i="4"/>
  <c r="I292" i="4"/>
  <c r="F293" i="4"/>
  <c r="G293" i="4"/>
  <c r="H293" i="4"/>
  <c r="I293" i="4"/>
  <c r="F294" i="4"/>
  <c r="G294" i="4"/>
  <c r="H294" i="4"/>
  <c r="I294" i="4"/>
  <c r="F295" i="4"/>
  <c r="G295" i="4"/>
  <c r="H295" i="4"/>
  <c r="I295" i="4"/>
  <c r="F296" i="4"/>
  <c r="G296" i="4"/>
  <c r="H296" i="4"/>
  <c r="I296" i="4"/>
  <c r="F297" i="4"/>
  <c r="G297" i="4"/>
  <c r="H297" i="4"/>
  <c r="I297" i="4"/>
  <c r="F298" i="4"/>
  <c r="G298" i="4"/>
  <c r="H298" i="4"/>
  <c r="I298" i="4"/>
  <c r="F299" i="4"/>
  <c r="G299" i="4"/>
  <c r="H299" i="4"/>
  <c r="I299" i="4"/>
  <c r="F300" i="4"/>
  <c r="G300" i="4"/>
  <c r="H300" i="4"/>
  <c r="I300" i="4"/>
  <c r="F301" i="4"/>
  <c r="G301" i="4"/>
  <c r="H301" i="4"/>
  <c r="I301" i="4"/>
  <c r="F302" i="4"/>
  <c r="G302" i="4"/>
  <c r="H302" i="4"/>
  <c r="I302" i="4"/>
  <c r="F303" i="4"/>
  <c r="G303" i="4"/>
  <c r="H303" i="4"/>
  <c r="I303" i="4"/>
  <c r="F304" i="4"/>
  <c r="G304" i="4"/>
  <c r="H304" i="4"/>
  <c r="I304" i="4"/>
  <c r="F305" i="4"/>
  <c r="G305" i="4"/>
  <c r="H305" i="4"/>
  <c r="I305" i="4"/>
  <c r="F306" i="4"/>
  <c r="G306" i="4"/>
  <c r="H306" i="4"/>
  <c r="I306" i="4"/>
  <c r="F307" i="4"/>
  <c r="G307" i="4"/>
  <c r="H307" i="4"/>
  <c r="I307" i="4"/>
  <c r="F308" i="4"/>
  <c r="G308" i="4"/>
  <c r="H308" i="4"/>
  <c r="I308" i="4"/>
  <c r="F309" i="4"/>
  <c r="G309" i="4"/>
  <c r="H309" i="4"/>
  <c r="I309" i="4"/>
  <c r="F310" i="4"/>
  <c r="G310" i="4"/>
  <c r="H310" i="4"/>
  <c r="I310" i="4"/>
  <c r="F311" i="4"/>
  <c r="G311" i="4"/>
  <c r="H311" i="4"/>
  <c r="I311" i="4"/>
  <c r="F312" i="4"/>
  <c r="G312" i="4"/>
  <c r="H312" i="4"/>
  <c r="I312" i="4"/>
  <c r="F313" i="4"/>
  <c r="G313" i="4"/>
  <c r="H313" i="4"/>
  <c r="I313" i="4"/>
  <c r="F314" i="4"/>
  <c r="G314" i="4"/>
  <c r="H314" i="4"/>
  <c r="I314" i="4"/>
  <c r="F315" i="4"/>
  <c r="G315" i="4"/>
  <c r="H315" i="4"/>
  <c r="I315" i="4"/>
  <c r="F316" i="4"/>
  <c r="G316" i="4"/>
  <c r="H316" i="4"/>
  <c r="I316" i="4"/>
  <c r="F317" i="4"/>
  <c r="G317" i="4"/>
  <c r="H317" i="4"/>
  <c r="I317" i="4"/>
  <c r="F318" i="4"/>
  <c r="G318" i="4"/>
  <c r="H318" i="4"/>
  <c r="I318" i="4"/>
  <c r="F319" i="4"/>
  <c r="G319" i="4"/>
  <c r="H319" i="4"/>
  <c r="I319" i="4"/>
  <c r="F320" i="4"/>
  <c r="G320" i="4"/>
  <c r="H320" i="4"/>
  <c r="I320" i="4"/>
  <c r="F321" i="4"/>
  <c r="G321" i="4"/>
  <c r="H321" i="4"/>
  <c r="I321" i="4"/>
  <c r="F322" i="4"/>
  <c r="G322" i="4"/>
  <c r="H322" i="4"/>
  <c r="I322" i="4"/>
  <c r="F323" i="4"/>
  <c r="G323" i="4"/>
  <c r="H323" i="4"/>
  <c r="I323" i="4"/>
  <c r="F324" i="4"/>
  <c r="G324" i="4"/>
  <c r="H324" i="4"/>
  <c r="I324" i="4"/>
  <c r="F325" i="4"/>
  <c r="G325" i="4"/>
  <c r="H325" i="4"/>
  <c r="I325" i="4"/>
  <c r="F326" i="4"/>
  <c r="G326" i="4"/>
  <c r="H326" i="4"/>
  <c r="I326" i="4"/>
  <c r="F327" i="4"/>
  <c r="G327" i="4"/>
  <c r="H327" i="4"/>
  <c r="I327" i="4"/>
  <c r="F328" i="4"/>
  <c r="G328" i="4"/>
  <c r="H328" i="4"/>
  <c r="I328" i="4"/>
  <c r="F329" i="4"/>
  <c r="G329" i="4"/>
  <c r="H329" i="4"/>
  <c r="I329" i="4"/>
  <c r="F330" i="4"/>
  <c r="G330" i="4"/>
  <c r="H330" i="4"/>
  <c r="I330" i="4"/>
  <c r="F331" i="4"/>
  <c r="G331" i="4"/>
  <c r="H331" i="4"/>
  <c r="I331" i="4"/>
  <c r="F332" i="4"/>
  <c r="G332" i="4"/>
  <c r="H332" i="4"/>
  <c r="I332" i="4"/>
  <c r="F333" i="4"/>
  <c r="G333" i="4"/>
  <c r="H333" i="4"/>
  <c r="I333" i="4"/>
  <c r="F334" i="4"/>
  <c r="G334" i="4"/>
  <c r="H334" i="4"/>
  <c r="I334" i="4"/>
  <c r="F335" i="4"/>
  <c r="G335" i="4"/>
  <c r="H335" i="4"/>
  <c r="I335" i="4"/>
  <c r="F336" i="4"/>
  <c r="G336" i="4"/>
  <c r="H336" i="4"/>
  <c r="I336" i="4"/>
  <c r="F337" i="4"/>
  <c r="G337" i="4"/>
  <c r="H337" i="4"/>
  <c r="I337" i="4"/>
  <c r="F338" i="4"/>
  <c r="G338" i="4"/>
  <c r="H338" i="4"/>
  <c r="I338" i="4"/>
  <c r="F339" i="4"/>
  <c r="G339" i="4"/>
  <c r="H339" i="4"/>
  <c r="I339" i="4"/>
  <c r="F340" i="4"/>
  <c r="G340" i="4"/>
  <c r="H340" i="4"/>
  <c r="I340" i="4"/>
  <c r="F341" i="4"/>
  <c r="G341" i="4"/>
  <c r="H341" i="4"/>
  <c r="I341" i="4"/>
  <c r="F342" i="4"/>
  <c r="G342" i="4"/>
  <c r="H342" i="4"/>
  <c r="I342" i="4"/>
  <c r="F343" i="4"/>
  <c r="G343" i="4"/>
  <c r="H343" i="4"/>
  <c r="I343" i="4"/>
  <c r="F344" i="4"/>
  <c r="G344" i="4"/>
  <c r="H344" i="4"/>
  <c r="I344" i="4"/>
  <c r="F345" i="4"/>
  <c r="G345" i="4"/>
  <c r="H345" i="4"/>
  <c r="I345" i="4"/>
  <c r="F346" i="4"/>
  <c r="G346" i="4"/>
  <c r="H346" i="4"/>
  <c r="I346" i="4"/>
  <c r="F347" i="4"/>
  <c r="G347" i="4"/>
  <c r="H347" i="4"/>
  <c r="I347" i="4"/>
  <c r="F348" i="4"/>
  <c r="G348" i="4"/>
  <c r="H348" i="4"/>
  <c r="I348" i="4"/>
  <c r="F349" i="4"/>
  <c r="G349" i="4"/>
  <c r="H349" i="4"/>
  <c r="I349" i="4"/>
  <c r="F350" i="4"/>
  <c r="G350" i="4"/>
  <c r="H350" i="4"/>
  <c r="I350" i="4"/>
  <c r="F351" i="4"/>
  <c r="G351" i="4"/>
  <c r="H351" i="4"/>
  <c r="I351" i="4"/>
  <c r="F352" i="4"/>
  <c r="G352" i="4"/>
  <c r="H352" i="4"/>
  <c r="I352" i="4"/>
  <c r="F353" i="4"/>
  <c r="G353" i="4"/>
  <c r="H353" i="4"/>
  <c r="I353" i="4"/>
  <c r="F354" i="4"/>
  <c r="G354" i="4"/>
  <c r="H354" i="4"/>
  <c r="I354" i="4"/>
  <c r="F355" i="4"/>
  <c r="G355" i="4"/>
  <c r="H355" i="4"/>
  <c r="I355" i="4"/>
  <c r="F356" i="4"/>
  <c r="G356" i="4"/>
  <c r="H356" i="4"/>
  <c r="I356" i="4"/>
  <c r="F357" i="4"/>
  <c r="G357" i="4"/>
  <c r="H357" i="4"/>
  <c r="I357" i="4"/>
  <c r="F358" i="4"/>
  <c r="G358" i="4"/>
  <c r="H358" i="4"/>
  <c r="I358" i="4"/>
  <c r="F359" i="4"/>
  <c r="G359" i="4"/>
  <c r="H359" i="4"/>
  <c r="I359" i="4"/>
  <c r="F360" i="4"/>
  <c r="G360" i="4"/>
  <c r="H360" i="4"/>
  <c r="I360" i="4"/>
  <c r="F361" i="4"/>
  <c r="G361" i="4"/>
  <c r="H361" i="4"/>
  <c r="I361" i="4"/>
  <c r="F362" i="4"/>
  <c r="G362" i="4"/>
  <c r="H362" i="4"/>
  <c r="I362" i="4"/>
  <c r="F363" i="4"/>
  <c r="G363" i="4"/>
  <c r="H363" i="4"/>
  <c r="I363" i="4"/>
  <c r="F364" i="4"/>
  <c r="G364" i="4"/>
  <c r="H364" i="4"/>
  <c r="I364" i="4"/>
  <c r="F365" i="4"/>
  <c r="G365" i="4"/>
  <c r="H365" i="4"/>
  <c r="I365" i="4"/>
  <c r="F366" i="4"/>
  <c r="G366" i="4"/>
  <c r="H366" i="4"/>
  <c r="I366" i="4"/>
  <c r="F367" i="4"/>
  <c r="G367" i="4"/>
  <c r="H367" i="4"/>
  <c r="I367" i="4"/>
  <c r="F368" i="4"/>
  <c r="G368" i="4"/>
  <c r="H368" i="4"/>
  <c r="I368" i="4"/>
  <c r="F369" i="4"/>
  <c r="G369" i="4"/>
  <c r="H369" i="4"/>
  <c r="I369" i="4"/>
  <c r="F370" i="4"/>
  <c r="G370" i="4"/>
  <c r="H370" i="4"/>
  <c r="I370" i="4"/>
  <c r="F371" i="4"/>
  <c r="G371" i="4"/>
  <c r="H371" i="4"/>
  <c r="I371" i="4"/>
  <c r="F372" i="4"/>
  <c r="G372" i="4"/>
  <c r="H372" i="4"/>
  <c r="I372" i="4"/>
  <c r="F373" i="4"/>
  <c r="G373" i="4"/>
  <c r="H373" i="4"/>
  <c r="I373" i="4"/>
  <c r="F374" i="4"/>
  <c r="G374" i="4"/>
  <c r="H374" i="4"/>
  <c r="I374" i="4"/>
  <c r="F375" i="4"/>
  <c r="G375" i="4"/>
  <c r="H375" i="4"/>
  <c r="I375" i="4"/>
  <c r="F376" i="4"/>
  <c r="G376" i="4"/>
  <c r="H376" i="4"/>
  <c r="I376" i="4"/>
  <c r="F377" i="4"/>
  <c r="G377" i="4"/>
  <c r="H377" i="4"/>
  <c r="I377" i="4"/>
  <c r="F378" i="4"/>
  <c r="G378" i="4"/>
  <c r="H378" i="4"/>
  <c r="I378" i="4"/>
  <c r="F379" i="4"/>
  <c r="G379" i="4"/>
  <c r="H379" i="4"/>
  <c r="I379" i="4"/>
  <c r="F380" i="4"/>
  <c r="G380" i="4"/>
  <c r="H380" i="4"/>
  <c r="I380" i="4"/>
  <c r="F381" i="4"/>
  <c r="G381" i="4"/>
  <c r="H381" i="4"/>
  <c r="I381" i="4"/>
  <c r="F382" i="4"/>
  <c r="G382" i="4"/>
  <c r="H382" i="4"/>
  <c r="I382" i="4"/>
  <c r="F383" i="4"/>
  <c r="G383" i="4"/>
  <c r="H383" i="4"/>
  <c r="I383" i="4"/>
  <c r="F384" i="4"/>
  <c r="G384" i="4"/>
  <c r="H384" i="4"/>
  <c r="I384" i="4"/>
  <c r="F385" i="4"/>
  <c r="G385" i="4"/>
  <c r="H385" i="4"/>
  <c r="I385" i="4"/>
  <c r="F386" i="4"/>
  <c r="G386" i="4"/>
  <c r="H386" i="4"/>
  <c r="I386" i="4"/>
  <c r="F387" i="4"/>
  <c r="G387" i="4"/>
  <c r="H387" i="4"/>
  <c r="I387" i="4"/>
  <c r="F388" i="4"/>
  <c r="G388" i="4"/>
  <c r="H388" i="4"/>
  <c r="I388" i="4"/>
  <c r="F389" i="4"/>
  <c r="G389" i="4"/>
  <c r="H389" i="4"/>
  <c r="I389" i="4"/>
  <c r="F390" i="4"/>
  <c r="G390" i="4"/>
  <c r="H390" i="4"/>
  <c r="I390" i="4"/>
  <c r="F391" i="4"/>
  <c r="G391" i="4"/>
  <c r="H391" i="4"/>
  <c r="I391" i="4"/>
  <c r="F392" i="4"/>
  <c r="G392" i="4"/>
  <c r="H392" i="4"/>
  <c r="I392" i="4"/>
  <c r="F393" i="4"/>
  <c r="G393" i="4"/>
  <c r="H393" i="4"/>
  <c r="I393" i="4"/>
  <c r="F394" i="4"/>
  <c r="G394" i="4"/>
  <c r="H394" i="4"/>
  <c r="I394" i="4"/>
  <c r="F395" i="4"/>
  <c r="G395" i="4"/>
  <c r="H395" i="4"/>
  <c r="I395" i="4"/>
  <c r="F396" i="4"/>
  <c r="G396" i="4"/>
  <c r="H396" i="4"/>
  <c r="I396" i="4"/>
  <c r="F397" i="4"/>
  <c r="G397" i="4"/>
  <c r="H397" i="4"/>
  <c r="I397" i="4"/>
  <c r="F398" i="4"/>
  <c r="G398" i="4"/>
  <c r="H398" i="4"/>
  <c r="I398" i="4"/>
  <c r="F399" i="4"/>
  <c r="G399" i="4"/>
  <c r="H399" i="4"/>
  <c r="I399" i="4"/>
  <c r="F400" i="4"/>
  <c r="G400" i="4"/>
  <c r="H400" i="4"/>
  <c r="I400" i="4"/>
  <c r="F4" i="9"/>
  <c r="G4" i="9"/>
  <c r="H4" i="9"/>
  <c r="F5" i="9"/>
  <c r="G5" i="9"/>
  <c r="H5" i="9"/>
  <c r="I5" i="9"/>
  <c r="F6" i="9"/>
  <c r="G6" i="9"/>
  <c r="H6" i="9"/>
  <c r="I6" i="9"/>
  <c r="F7" i="9"/>
  <c r="G7" i="9"/>
  <c r="H7" i="9"/>
  <c r="I7" i="9"/>
  <c r="F8" i="9"/>
  <c r="G8" i="9"/>
  <c r="H8" i="9"/>
  <c r="I8" i="9"/>
  <c r="F9" i="9"/>
  <c r="G9" i="9"/>
  <c r="H9" i="9"/>
  <c r="I9" i="9"/>
  <c r="F10" i="9"/>
  <c r="G10" i="9"/>
  <c r="H10" i="9"/>
  <c r="I10" i="9"/>
  <c r="F11" i="9"/>
  <c r="G11" i="9"/>
  <c r="H11" i="9"/>
  <c r="I11" i="9"/>
  <c r="F12" i="9"/>
  <c r="G12" i="9"/>
  <c r="H12" i="9"/>
  <c r="I12" i="9"/>
  <c r="F13" i="9"/>
  <c r="G13" i="9"/>
  <c r="H13" i="9"/>
  <c r="I13" i="9"/>
  <c r="F14" i="9"/>
  <c r="G14" i="9"/>
  <c r="H14" i="9"/>
  <c r="I14" i="9"/>
  <c r="F15" i="9"/>
  <c r="G15" i="9"/>
  <c r="H15" i="9"/>
  <c r="I15" i="9"/>
  <c r="F16" i="9"/>
  <c r="G16" i="9"/>
  <c r="H16" i="9"/>
  <c r="I16" i="9"/>
  <c r="F17" i="9"/>
  <c r="G17" i="9"/>
  <c r="H17" i="9"/>
  <c r="I17" i="9"/>
  <c r="F18" i="9"/>
  <c r="G18" i="9"/>
  <c r="H18" i="9"/>
  <c r="I18" i="9"/>
  <c r="F19" i="9"/>
  <c r="G19" i="9"/>
  <c r="H19" i="9"/>
  <c r="I19" i="9"/>
  <c r="F20" i="9"/>
  <c r="G20" i="9"/>
  <c r="H20" i="9"/>
  <c r="I20" i="9"/>
  <c r="F21" i="9"/>
  <c r="G21" i="9"/>
  <c r="H21" i="9"/>
  <c r="I21" i="9"/>
  <c r="F22" i="9"/>
  <c r="G22" i="9"/>
  <c r="H22" i="9"/>
  <c r="I22" i="9"/>
  <c r="F23" i="9"/>
  <c r="G23" i="9"/>
  <c r="H23" i="9"/>
  <c r="I23" i="9"/>
  <c r="F24" i="9"/>
  <c r="G24" i="9"/>
  <c r="H24" i="9"/>
  <c r="I24" i="9"/>
  <c r="F25" i="9"/>
  <c r="G25" i="9"/>
  <c r="H25" i="9"/>
  <c r="I25" i="9"/>
  <c r="F26" i="9"/>
  <c r="G26" i="9"/>
  <c r="H26" i="9"/>
  <c r="I26" i="9"/>
  <c r="F27" i="9"/>
  <c r="G27" i="9"/>
  <c r="H27" i="9"/>
  <c r="I27" i="9"/>
  <c r="F28" i="9"/>
  <c r="G28" i="9"/>
  <c r="H28" i="9"/>
  <c r="I28" i="9"/>
  <c r="F29" i="9"/>
  <c r="G29" i="9"/>
  <c r="H29" i="9"/>
  <c r="I29" i="9"/>
  <c r="F30" i="9"/>
  <c r="G30" i="9"/>
  <c r="H30" i="9"/>
  <c r="I30" i="9"/>
  <c r="F31" i="9"/>
  <c r="G31" i="9"/>
  <c r="H31" i="9"/>
  <c r="I31" i="9"/>
  <c r="F32" i="9"/>
  <c r="G32" i="9"/>
  <c r="H32" i="9"/>
  <c r="I32" i="9"/>
  <c r="F33" i="9"/>
  <c r="G33" i="9"/>
  <c r="H33" i="9"/>
  <c r="I33" i="9"/>
  <c r="F34" i="9"/>
  <c r="G34" i="9"/>
  <c r="H34" i="9"/>
  <c r="I34" i="9"/>
  <c r="F35" i="9"/>
  <c r="G35" i="9"/>
  <c r="H35" i="9"/>
  <c r="I35" i="9"/>
  <c r="F36" i="9"/>
  <c r="G36" i="9"/>
  <c r="H36" i="9"/>
  <c r="I36" i="9"/>
  <c r="F37" i="9"/>
  <c r="G37" i="9"/>
  <c r="H37" i="9"/>
  <c r="I37" i="9"/>
  <c r="F38" i="9"/>
  <c r="G38" i="9"/>
  <c r="H38" i="9"/>
  <c r="I38" i="9"/>
  <c r="F39" i="9"/>
  <c r="G39" i="9"/>
  <c r="H39" i="9"/>
  <c r="I39" i="9"/>
  <c r="F40" i="9"/>
  <c r="G40" i="9"/>
  <c r="H40" i="9"/>
  <c r="I40" i="9"/>
  <c r="F41" i="9"/>
  <c r="G41" i="9"/>
  <c r="H41" i="9"/>
  <c r="I41" i="9"/>
  <c r="F42" i="9"/>
  <c r="G42" i="9"/>
  <c r="H42" i="9"/>
  <c r="I42" i="9"/>
  <c r="F43" i="9"/>
  <c r="G43" i="9"/>
  <c r="H43" i="9"/>
  <c r="I43" i="9"/>
  <c r="F44" i="9"/>
  <c r="G44" i="9"/>
  <c r="H44" i="9"/>
  <c r="I44" i="9"/>
  <c r="F45" i="9"/>
  <c r="G45" i="9"/>
  <c r="H45" i="9"/>
  <c r="I45" i="9"/>
  <c r="F46" i="9"/>
  <c r="G46" i="9"/>
  <c r="H46" i="9"/>
  <c r="I46" i="9"/>
  <c r="F47" i="9"/>
  <c r="G47" i="9"/>
  <c r="H47" i="9"/>
  <c r="I47" i="9"/>
  <c r="F48" i="9"/>
  <c r="G48" i="9"/>
  <c r="H48" i="9"/>
  <c r="I48" i="9"/>
  <c r="F49" i="9"/>
  <c r="G49" i="9"/>
  <c r="H49" i="9"/>
  <c r="I49" i="9"/>
  <c r="F50" i="9"/>
  <c r="G50" i="9"/>
  <c r="H50" i="9"/>
  <c r="I50" i="9"/>
  <c r="F51" i="9"/>
  <c r="G51" i="9"/>
  <c r="H51" i="9"/>
  <c r="I51" i="9"/>
  <c r="F52" i="9"/>
  <c r="G52" i="9"/>
  <c r="H52" i="9"/>
  <c r="I52" i="9"/>
  <c r="F53" i="9"/>
  <c r="G53" i="9"/>
  <c r="H53" i="9"/>
  <c r="I53" i="9"/>
  <c r="F54" i="9"/>
  <c r="G54" i="9"/>
  <c r="H54" i="9"/>
  <c r="I54" i="9"/>
  <c r="F55" i="9"/>
  <c r="G55" i="9"/>
  <c r="H55" i="9"/>
  <c r="I55" i="9"/>
  <c r="F56" i="9"/>
  <c r="G56" i="9"/>
  <c r="H56" i="9"/>
  <c r="I56" i="9"/>
  <c r="F57" i="9"/>
  <c r="G57" i="9"/>
  <c r="H57" i="9"/>
  <c r="I57" i="9"/>
  <c r="F58" i="9"/>
  <c r="G58" i="9"/>
  <c r="H58" i="9"/>
  <c r="I58" i="9"/>
  <c r="F59" i="9"/>
  <c r="G59" i="9"/>
  <c r="H59" i="9"/>
  <c r="I59" i="9"/>
  <c r="F60" i="9"/>
  <c r="G60" i="9"/>
  <c r="H60" i="9"/>
  <c r="I60" i="9"/>
  <c r="F61" i="9"/>
  <c r="G61" i="9"/>
  <c r="H61" i="9"/>
  <c r="I61" i="9"/>
  <c r="F62" i="9"/>
  <c r="G62" i="9"/>
  <c r="H62" i="9"/>
  <c r="I62" i="9"/>
  <c r="F63" i="9"/>
  <c r="G63" i="9"/>
  <c r="H63" i="9"/>
  <c r="I63" i="9"/>
  <c r="F64" i="9"/>
  <c r="G64" i="9"/>
  <c r="H64" i="9"/>
  <c r="I64" i="9"/>
  <c r="F65" i="9"/>
  <c r="G65" i="9"/>
  <c r="H65" i="9"/>
  <c r="I65" i="9"/>
  <c r="F66" i="9"/>
  <c r="G66" i="9"/>
  <c r="H66" i="9"/>
  <c r="I66" i="9"/>
  <c r="F67" i="9"/>
  <c r="G67" i="9"/>
  <c r="H67" i="9"/>
  <c r="I67" i="9"/>
  <c r="F68" i="9"/>
  <c r="G68" i="9"/>
  <c r="H68" i="9"/>
  <c r="I68" i="9"/>
  <c r="F69" i="9"/>
  <c r="G69" i="9"/>
  <c r="H69" i="9"/>
  <c r="I69" i="9"/>
  <c r="F70" i="9"/>
  <c r="G70" i="9"/>
  <c r="H70" i="9"/>
  <c r="I70" i="9"/>
  <c r="F71" i="9"/>
  <c r="G71" i="9"/>
  <c r="H71" i="9"/>
  <c r="I71" i="9"/>
  <c r="F72" i="9"/>
  <c r="G72" i="9"/>
  <c r="H72" i="9"/>
  <c r="I72" i="9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F124" i="9"/>
  <c r="G124" i="9"/>
  <c r="H124" i="9"/>
  <c r="I124" i="9"/>
  <c r="F125" i="9"/>
  <c r="G125" i="9"/>
  <c r="H125" i="9"/>
  <c r="I125" i="9"/>
  <c r="F126" i="9"/>
  <c r="G126" i="9"/>
  <c r="H126" i="9"/>
  <c r="I126" i="9"/>
  <c r="F127" i="9"/>
  <c r="G127" i="9"/>
  <c r="H127" i="9"/>
  <c r="I127" i="9"/>
  <c r="F128" i="9"/>
  <c r="G128" i="9"/>
  <c r="H128" i="9"/>
  <c r="I128" i="9"/>
  <c r="F129" i="9"/>
  <c r="G129" i="9"/>
  <c r="H129" i="9"/>
  <c r="I129" i="9"/>
  <c r="F130" i="9"/>
  <c r="G130" i="9"/>
  <c r="H130" i="9"/>
  <c r="I130" i="9"/>
  <c r="F131" i="9"/>
  <c r="G131" i="9"/>
  <c r="H131" i="9"/>
  <c r="I131" i="9"/>
  <c r="F132" i="9"/>
  <c r="G132" i="9"/>
  <c r="H132" i="9"/>
  <c r="I132" i="9"/>
  <c r="F133" i="9"/>
  <c r="G133" i="9"/>
  <c r="H133" i="9"/>
  <c r="I133" i="9"/>
  <c r="F134" i="9"/>
  <c r="G134" i="9"/>
  <c r="H134" i="9"/>
  <c r="I134" i="9"/>
  <c r="F135" i="9"/>
  <c r="G135" i="9"/>
  <c r="H135" i="9"/>
  <c r="I135" i="9"/>
  <c r="F136" i="9"/>
  <c r="G136" i="9"/>
  <c r="H136" i="9"/>
  <c r="I136" i="9"/>
  <c r="F137" i="9"/>
  <c r="G137" i="9"/>
  <c r="H137" i="9"/>
  <c r="I137" i="9"/>
  <c r="F138" i="9"/>
  <c r="G138" i="9"/>
  <c r="H138" i="9"/>
  <c r="I138" i="9"/>
  <c r="F139" i="9"/>
  <c r="G139" i="9"/>
  <c r="H139" i="9"/>
  <c r="I139" i="9"/>
  <c r="F140" i="9"/>
  <c r="G140" i="9"/>
  <c r="H140" i="9"/>
  <c r="I140" i="9"/>
  <c r="F141" i="9"/>
  <c r="G141" i="9"/>
  <c r="H141" i="9"/>
  <c r="I141" i="9"/>
  <c r="F142" i="9"/>
  <c r="G142" i="9"/>
  <c r="H142" i="9"/>
  <c r="I142" i="9"/>
  <c r="F143" i="9"/>
  <c r="G143" i="9"/>
  <c r="H143" i="9"/>
  <c r="I143" i="9"/>
  <c r="F144" i="9"/>
  <c r="G144" i="9"/>
  <c r="H144" i="9"/>
  <c r="I144" i="9"/>
  <c r="F145" i="9"/>
  <c r="G145" i="9"/>
  <c r="H145" i="9"/>
  <c r="I145" i="9"/>
  <c r="F146" i="9"/>
  <c r="G146" i="9"/>
  <c r="H146" i="9"/>
  <c r="I146" i="9"/>
  <c r="F147" i="9"/>
  <c r="G147" i="9"/>
  <c r="H147" i="9"/>
  <c r="I147" i="9"/>
  <c r="F148" i="9"/>
  <c r="G148" i="9"/>
  <c r="H148" i="9"/>
  <c r="I148" i="9"/>
  <c r="F149" i="9"/>
  <c r="G149" i="9"/>
  <c r="H149" i="9"/>
  <c r="I149" i="9"/>
  <c r="F150" i="9"/>
  <c r="G150" i="9"/>
  <c r="H150" i="9"/>
  <c r="I150" i="9"/>
  <c r="F151" i="9"/>
  <c r="G151" i="9"/>
  <c r="H151" i="9"/>
  <c r="I151" i="9"/>
  <c r="F152" i="9"/>
  <c r="G152" i="9"/>
  <c r="H152" i="9"/>
  <c r="I152" i="9"/>
  <c r="F153" i="9"/>
  <c r="G153" i="9"/>
  <c r="H153" i="9"/>
  <c r="I153" i="9"/>
  <c r="F154" i="9"/>
  <c r="G154" i="9"/>
  <c r="H154" i="9"/>
  <c r="I154" i="9"/>
  <c r="F155" i="9"/>
  <c r="G155" i="9"/>
  <c r="H155" i="9"/>
  <c r="I155" i="9"/>
  <c r="F156" i="9"/>
  <c r="G156" i="9"/>
  <c r="H156" i="9"/>
  <c r="I156" i="9"/>
  <c r="F157" i="9"/>
  <c r="G157" i="9"/>
  <c r="H157" i="9"/>
  <c r="I157" i="9"/>
  <c r="F158" i="9"/>
  <c r="G158" i="9"/>
  <c r="H158" i="9"/>
  <c r="I158" i="9"/>
  <c r="F159" i="9"/>
  <c r="G159" i="9"/>
  <c r="H159" i="9"/>
  <c r="I159" i="9"/>
  <c r="F160" i="9"/>
  <c r="G160" i="9"/>
  <c r="H160" i="9"/>
  <c r="I160" i="9"/>
  <c r="F161" i="9"/>
  <c r="G161" i="9"/>
  <c r="H161" i="9"/>
  <c r="I161" i="9"/>
  <c r="F162" i="9"/>
  <c r="G162" i="9"/>
  <c r="H162" i="9"/>
  <c r="I162" i="9"/>
  <c r="F163" i="9"/>
  <c r="G163" i="9"/>
  <c r="H163" i="9"/>
  <c r="I163" i="9"/>
  <c r="F164" i="9"/>
  <c r="G164" i="9"/>
  <c r="H164" i="9"/>
  <c r="I164" i="9"/>
  <c r="F165" i="9"/>
  <c r="G165" i="9"/>
  <c r="H165" i="9"/>
  <c r="I165" i="9"/>
  <c r="F166" i="9"/>
  <c r="G166" i="9"/>
  <c r="H166" i="9"/>
  <c r="I166" i="9"/>
  <c r="F167" i="9"/>
  <c r="G167" i="9"/>
  <c r="H167" i="9"/>
  <c r="I167" i="9"/>
  <c r="F168" i="9"/>
  <c r="G168" i="9"/>
  <c r="H168" i="9"/>
  <c r="I168" i="9"/>
  <c r="F169" i="9"/>
  <c r="G169" i="9"/>
  <c r="H169" i="9"/>
  <c r="I169" i="9"/>
  <c r="F170" i="9"/>
  <c r="G170" i="9"/>
  <c r="H170" i="9"/>
  <c r="I170" i="9"/>
  <c r="F171" i="9"/>
  <c r="G171" i="9"/>
  <c r="H171" i="9"/>
  <c r="I171" i="9"/>
  <c r="F172" i="9"/>
  <c r="G172" i="9"/>
  <c r="H172" i="9"/>
  <c r="I172" i="9"/>
  <c r="F173" i="9"/>
  <c r="G173" i="9"/>
  <c r="H173" i="9"/>
  <c r="I173" i="9"/>
  <c r="F174" i="9"/>
  <c r="G174" i="9"/>
  <c r="H174" i="9"/>
  <c r="I174" i="9"/>
  <c r="F175" i="9"/>
  <c r="G175" i="9"/>
  <c r="H175" i="9"/>
  <c r="I175" i="9"/>
  <c r="F176" i="9"/>
  <c r="G176" i="9"/>
  <c r="H176" i="9"/>
  <c r="I176" i="9"/>
  <c r="F177" i="9"/>
  <c r="G177" i="9"/>
  <c r="H177" i="9"/>
  <c r="I177" i="9"/>
  <c r="F178" i="9"/>
  <c r="G178" i="9"/>
  <c r="H178" i="9"/>
  <c r="I178" i="9"/>
  <c r="F179" i="9"/>
  <c r="G179" i="9"/>
  <c r="H179" i="9"/>
  <c r="I179" i="9"/>
  <c r="F180" i="9"/>
  <c r="G180" i="9"/>
  <c r="H180" i="9"/>
  <c r="I180" i="9"/>
  <c r="F181" i="9"/>
  <c r="G181" i="9"/>
  <c r="H181" i="9"/>
  <c r="I181" i="9"/>
  <c r="F182" i="9"/>
  <c r="G182" i="9"/>
  <c r="H182" i="9"/>
  <c r="I182" i="9"/>
  <c r="F183" i="9"/>
  <c r="G183" i="9"/>
  <c r="H183" i="9"/>
  <c r="I183" i="9"/>
  <c r="F184" i="9"/>
  <c r="G184" i="9"/>
  <c r="H184" i="9"/>
  <c r="I184" i="9"/>
  <c r="F185" i="9"/>
  <c r="G185" i="9"/>
  <c r="H185" i="9"/>
  <c r="I185" i="9"/>
  <c r="F186" i="9"/>
  <c r="G186" i="9"/>
  <c r="H186" i="9"/>
  <c r="I186" i="9"/>
  <c r="F187" i="9"/>
  <c r="G187" i="9"/>
  <c r="H187" i="9"/>
  <c r="I187" i="9"/>
  <c r="F188" i="9"/>
  <c r="G188" i="9"/>
  <c r="H188" i="9"/>
  <c r="I188" i="9"/>
  <c r="F189" i="9"/>
  <c r="G189" i="9"/>
  <c r="H189" i="9"/>
  <c r="I189" i="9"/>
  <c r="F190" i="9"/>
  <c r="G190" i="9"/>
  <c r="H190" i="9"/>
  <c r="I190" i="9"/>
  <c r="F191" i="9"/>
  <c r="G191" i="9"/>
  <c r="H191" i="9"/>
  <c r="I191" i="9"/>
  <c r="F192" i="9"/>
  <c r="G192" i="9"/>
  <c r="H192" i="9"/>
  <c r="I192" i="9"/>
  <c r="F193" i="9"/>
  <c r="G193" i="9"/>
  <c r="H193" i="9"/>
  <c r="I193" i="9"/>
  <c r="F194" i="9"/>
  <c r="G194" i="9"/>
  <c r="H194" i="9"/>
  <c r="I194" i="9"/>
  <c r="F195" i="9"/>
  <c r="G195" i="9"/>
  <c r="H195" i="9"/>
  <c r="I195" i="9"/>
  <c r="F196" i="9"/>
  <c r="G196" i="9"/>
  <c r="H196" i="9"/>
  <c r="I196" i="9"/>
  <c r="F197" i="9"/>
  <c r="G197" i="9"/>
  <c r="H197" i="9"/>
  <c r="I197" i="9"/>
  <c r="F198" i="9"/>
  <c r="G198" i="9"/>
  <c r="H198" i="9"/>
  <c r="I198" i="9"/>
  <c r="F199" i="9"/>
  <c r="G199" i="9"/>
  <c r="H199" i="9"/>
  <c r="I199" i="9"/>
  <c r="F200" i="9"/>
  <c r="G200" i="9"/>
  <c r="H200" i="9"/>
  <c r="I200" i="9"/>
  <c r="F201" i="9"/>
  <c r="G201" i="9"/>
  <c r="H201" i="9"/>
  <c r="I201" i="9"/>
  <c r="F202" i="9"/>
  <c r="G202" i="9"/>
  <c r="H202" i="9"/>
  <c r="I202" i="9"/>
  <c r="F203" i="9"/>
  <c r="G203" i="9"/>
  <c r="H203" i="9"/>
  <c r="I203" i="9"/>
  <c r="F204" i="9"/>
  <c r="G204" i="9"/>
  <c r="H204" i="9"/>
  <c r="I204" i="9"/>
  <c r="F205" i="9"/>
  <c r="G205" i="9"/>
  <c r="H205" i="9"/>
  <c r="I205" i="9"/>
  <c r="F206" i="9"/>
  <c r="G206" i="9"/>
  <c r="H206" i="9"/>
  <c r="I206" i="9"/>
  <c r="F207" i="9"/>
  <c r="G207" i="9"/>
  <c r="H207" i="9"/>
  <c r="I207" i="9"/>
  <c r="F208" i="9"/>
  <c r="G208" i="9"/>
  <c r="H208" i="9"/>
  <c r="I208" i="9"/>
  <c r="F209" i="9"/>
  <c r="G209" i="9"/>
  <c r="H209" i="9"/>
  <c r="I209" i="9"/>
  <c r="F210" i="9"/>
  <c r="G210" i="9"/>
  <c r="H210" i="9"/>
  <c r="I210" i="9"/>
  <c r="F211" i="9"/>
  <c r="G211" i="9"/>
  <c r="H211" i="9"/>
  <c r="I211" i="9"/>
  <c r="F212" i="9"/>
  <c r="G212" i="9"/>
  <c r="H212" i="9"/>
  <c r="I212" i="9"/>
  <c r="F213" i="9"/>
  <c r="G213" i="9"/>
  <c r="H213" i="9"/>
  <c r="I213" i="9"/>
  <c r="F214" i="9"/>
  <c r="G214" i="9"/>
  <c r="H214" i="9"/>
  <c r="I214" i="9"/>
  <c r="F215" i="9"/>
  <c r="G215" i="9"/>
  <c r="H215" i="9"/>
  <c r="I215" i="9"/>
  <c r="F216" i="9"/>
  <c r="G216" i="9"/>
  <c r="H216" i="9"/>
  <c r="I216" i="9"/>
  <c r="F217" i="9"/>
  <c r="G217" i="9"/>
  <c r="H217" i="9"/>
  <c r="I217" i="9"/>
  <c r="F218" i="9"/>
  <c r="G218" i="9"/>
  <c r="H218" i="9"/>
  <c r="I218" i="9"/>
  <c r="F219" i="9"/>
  <c r="G219" i="9"/>
  <c r="H219" i="9"/>
  <c r="I219" i="9"/>
  <c r="F220" i="9"/>
  <c r="G220" i="9"/>
  <c r="H220" i="9"/>
  <c r="I220" i="9"/>
  <c r="F221" i="9"/>
  <c r="G221" i="9"/>
  <c r="H221" i="9"/>
  <c r="I221" i="9"/>
  <c r="F222" i="9"/>
  <c r="G222" i="9"/>
  <c r="H222" i="9"/>
  <c r="I222" i="9"/>
  <c r="F223" i="9"/>
  <c r="G223" i="9"/>
  <c r="H223" i="9"/>
  <c r="I223" i="9"/>
  <c r="F224" i="9"/>
  <c r="G224" i="9"/>
  <c r="H224" i="9"/>
  <c r="I224" i="9"/>
  <c r="F225" i="9"/>
  <c r="G225" i="9"/>
  <c r="H225" i="9"/>
  <c r="I225" i="9"/>
  <c r="F226" i="9"/>
  <c r="G226" i="9"/>
  <c r="H226" i="9"/>
  <c r="I226" i="9"/>
  <c r="F227" i="9"/>
  <c r="G227" i="9"/>
  <c r="H227" i="9"/>
  <c r="I227" i="9"/>
  <c r="F228" i="9"/>
  <c r="G228" i="9"/>
  <c r="H228" i="9"/>
  <c r="I228" i="9"/>
  <c r="F229" i="9"/>
  <c r="G229" i="9"/>
  <c r="H229" i="9"/>
  <c r="I229" i="9"/>
  <c r="F230" i="9"/>
  <c r="G230" i="9"/>
  <c r="H230" i="9"/>
  <c r="I230" i="9"/>
  <c r="F231" i="9"/>
  <c r="G231" i="9"/>
  <c r="H231" i="9"/>
  <c r="I231" i="9"/>
  <c r="F232" i="9"/>
  <c r="G232" i="9"/>
  <c r="H232" i="9"/>
  <c r="I232" i="9"/>
  <c r="F233" i="9"/>
  <c r="G233" i="9"/>
  <c r="H233" i="9"/>
  <c r="I233" i="9"/>
  <c r="F234" i="9"/>
  <c r="G234" i="9"/>
  <c r="H234" i="9"/>
  <c r="I234" i="9"/>
  <c r="F235" i="9"/>
  <c r="G235" i="9"/>
  <c r="H235" i="9"/>
  <c r="I235" i="9"/>
  <c r="F236" i="9"/>
  <c r="G236" i="9"/>
  <c r="H236" i="9"/>
  <c r="I236" i="9"/>
  <c r="F237" i="9"/>
  <c r="G237" i="9"/>
  <c r="H237" i="9"/>
  <c r="I237" i="9"/>
  <c r="F238" i="9"/>
  <c r="G238" i="9"/>
  <c r="H238" i="9"/>
  <c r="I238" i="9"/>
  <c r="F239" i="9"/>
  <c r="G239" i="9"/>
  <c r="H239" i="9"/>
  <c r="I239" i="9"/>
  <c r="F240" i="9"/>
  <c r="G240" i="9"/>
  <c r="H240" i="9"/>
  <c r="I240" i="9"/>
  <c r="F241" i="9"/>
  <c r="G241" i="9"/>
  <c r="H241" i="9"/>
  <c r="I241" i="9"/>
  <c r="F242" i="9"/>
  <c r="G242" i="9"/>
  <c r="H242" i="9"/>
  <c r="I242" i="9"/>
  <c r="F243" i="9"/>
  <c r="G243" i="9"/>
  <c r="H243" i="9"/>
  <c r="I243" i="9"/>
  <c r="F244" i="9"/>
  <c r="G244" i="9"/>
  <c r="H244" i="9"/>
  <c r="I244" i="9"/>
  <c r="F245" i="9"/>
  <c r="G245" i="9"/>
  <c r="H245" i="9"/>
  <c r="I245" i="9"/>
  <c r="F246" i="9"/>
  <c r="G246" i="9"/>
  <c r="H246" i="9"/>
  <c r="I246" i="9"/>
  <c r="F247" i="9"/>
  <c r="G247" i="9"/>
  <c r="H247" i="9"/>
  <c r="I247" i="9"/>
  <c r="F248" i="9"/>
  <c r="G248" i="9"/>
  <c r="H248" i="9"/>
  <c r="I248" i="9"/>
  <c r="F249" i="9"/>
  <c r="G249" i="9"/>
  <c r="H249" i="9"/>
  <c r="I249" i="9"/>
  <c r="F250" i="9"/>
  <c r="G250" i="9"/>
  <c r="H250" i="9"/>
  <c r="I250" i="9"/>
  <c r="F251" i="9"/>
  <c r="G251" i="9"/>
  <c r="H251" i="9"/>
  <c r="I251" i="9"/>
  <c r="F252" i="9"/>
  <c r="G252" i="9"/>
  <c r="H252" i="9"/>
  <c r="I252" i="9"/>
  <c r="F253" i="9"/>
  <c r="G253" i="9"/>
  <c r="H253" i="9"/>
  <c r="I253" i="9"/>
  <c r="F254" i="9"/>
  <c r="G254" i="9"/>
  <c r="H254" i="9"/>
  <c r="I254" i="9"/>
  <c r="F255" i="9"/>
  <c r="G255" i="9"/>
  <c r="H255" i="9"/>
  <c r="I255" i="9"/>
  <c r="F256" i="9"/>
  <c r="G256" i="9"/>
  <c r="H256" i="9"/>
  <c r="I256" i="9"/>
  <c r="F257" i="9"/>
  <c r="G257" i="9"/>
  <c r="H257" i="9"/>
  <c r="I257" i="9"/>
  <c r="F258" i="9"/>
  <c r="G258" i="9"/>
  <c r="H258" i="9"/>
  <c r="I258" i="9"/>
  <c r="F259" i="9"/>
  <c r="G259" i="9"/>
  <c r="H259" i="9"/>
  <c r="I259" i="9"/>
  <c r="F260" i="9"/>
  <c r="G260" i="9"/>
  <c r="H260" i="9"/>
  <c r="I260" i="9"/>
  <c r="F261" i="9"/>
  <c r="G261" i="9"/>
  <c r="H261" i="9"/>
  <c r="I261" i="9"/>
  <c r="F262" i="9"/>
  <c r="G262" i="9"/>
  <c r="H262" i="9"/>
  <c r="I262" i="9"/>
  <c r="F263" i="9"/>
  <c r="G263" i="9"/>
  <c r="H263" i="9"/>
  <c r="I263" i="9"/>
  <c r="F264" i="9"/>
  <c r="G264" i="9"/>
  <c r="H264" i="9"/>
  <c r="I264" i="9"/>
  <c r="F265" i="9"/>
  <c r="G265" i="9"/>
  <c r="H265" i="9"/>
  <c r="I265" i="9"/>
  <c r="F266" i="9"/>
  <c r="G266" i="9"/>
  <c r="H266" i="9"/>
  <c r="I266" i="9"/>
  <c r="F267" i="9"/>
  <c r="G267" i="9"/>
  <c r="H267" i="9"/>
  <c r="I267" i="9"/>
  <c r="F268" i="9"/>
  <c r="G268" i="9"/>
  <c r="H268" i="9"/>
  <c r="I268" i="9"/>
  <c r="F269" i="9"/>
  <c r="G269" i="9"/>
  <c r="H269" i="9"/>
  <c r="I269" i="9"/>
  <c r="F270" i="9"/>
  <c r="G270" i="9"/>
  <c r="H270" i="9"/>
  <c r="I270" i="9"/>
  <c r="F271" i="9"/>
  <c r="G271" i="9"/>
  <c r="H271" i="9"/>
  <c r="I271" i="9"/>
  <c r="F272" i="9"/>
  <c r="G272" i="9"/>
  <c r="H272" i="9"/>
  <c r="I272" i="9"/>
  <c r="F273" i="9"/>
  <c r="G273" i="9"/>
  <c r="H273" i="9"/>
  <c r="I273" i="9"/>
  <c r="F274" i="9"/>
  <c r="G274" i="9"/>
  <c r="H274" i="9"/>
  <c r="I274" i="9"/>
  <c r="F275" i="9"/>
  <c r="G275" i="9"/>
  <c r="H275" i="9"/>
  <c r="I275" i="9"/>
  <c r="F276" i="9"/>
  <c r="G276" i="9"/>
  <c r="H276" i="9"/>
  <c r="I276" i="9"/>
  <c r="F277" i="9"/>
  <c r="G277" i="9"/>
  <c r="H277" i="9"/>
  <c r="I277" i="9"/>
  <c r="F278" i="9"/>
  <c r="G278" i="9"/>
  <c r="H278" i="9"/>
  <c r="I278" i="9"/>
  <c r="F279" i="9"/>
  <c r="G279" i="9"/>
  <c r="H279" i="9"/>
  <c r="I279" i="9"/>
  <c r="F280" i="9"/>
  <c r="G280" i="9"/>
  <c r="H280" i="9"/>
  <c r="I280" i="9"/>
  <c r="F281" i="9"/>
  <c r="G281" i="9"/>
  <c r="H281" i="9"/>
  <c r="I281" i="9"/>
  <c r="F282" i="9"/>
  <c r="G282" i="9"/>
  <c r="H282" i="9"/>
  <c r="I282" i="9"/>
  <c r="F283" i="9"/>
  <c r="G283" i="9"/>
  <c r="H283" i="9"/>
  <c r="I283" i="9"/>
  <c r="F284" i="9"/>
  <c r="G284" i="9"/>
  <c r="H284" i="9"/>
  <c r="I284" i="9"/>
  <c r="F285" i="9"/>
  <c r="G285" i="9"/>
  <c r="H285" i="9"/>
  <c r="I285" i="9"/>
  <c r="F286" i="9"/>
  <c r="G286" i="9"/>
  <c r="H286" i="9"/>
  <c r="I286" i="9"/>
  <c r="F287" i="9"/>
  <c r="G287" i="9"/>
  <c r="H287" i="9"/>
  <c r="I287" i="9"/>
  <c r="F288" i="9"/>
  <c r="G288" i="9"/>
  <c r="H288" i="9"/>
  <c r="I288" i="9"/>
  <c r="F289" i="9"/>
  <c r="G289" i="9"/>
  <c r="H289" i="9"/>
  <c r="I289" i="9"/>
  <c r="F290" i="9"/>
  <c r="G290" i="9"/>
  <c r="H290" i="9"/>
  <c r="I290" i="9"/>
  <c r="F291" i="9"/>
  <c r="G291" i="9"/>
  <c r="H291" i="9"/>
  <c r="I291" i="9"/>
  <c r="F292" i="9"/>
  <c r="G292" i="9"/>
  <c r="H292" i="9"/>
  <c r="I292" i="9"/>
  <c r="F293" i="9"/>
  <c r="G293" i="9"/>
  <c r="H293" i="9"/>
  <c r="I293" i="9"/>
  <c r="F294" i="9"/>
  <c r="G294" i="9"/>
  <c r="H294" i="9"/>
  <c r="I294" i="9"/>
  <c r="F295" i="9"/>
  <c r="G295" i="9"/>
  <c r="H295" i="9"/>
  <c r="I295" i="9"/>
  <c r="F296" i="9"/>
  <c r="G296" i="9"/>
  <c r="H296" i="9"/>
  <c r="I296" i="9"/>
  <c r="F297" i="9"/>
  <c r="G297" i="9"/>
  <c r="H297" i="9"/>
  <c r="I297" i="9"/>
  <c r="F298" i="9"/>
  <c r="G298" i="9"/>
  <c r="H298" i="9"/>
  <c r="I298" i="9"/>
  <c r="F299" i="9"/>
  <c r="G299" i="9"/>
  <c r="H299" i="9"/>
  <c r="I299" i="9"/>
  <c r="F300" i="9"/>
  <c r="G300" i="9"/>
  <c r="H300" i="9"/>
  <c r="I300" i="9"/>
  <c r="F301" i="9"/>
  <c r="G301" i="9"/>
  <c r="H301" i="9"/>
  <c r="I301" i="9"/>
  <c r="F302" i="9"/>
  <c r="G302" i="9"/>
  <c r="H302" i="9"/>
  <c r="I302" i="9"/>
  <c r="F303" i="9"/>
  <c r="G303" i="9"/>
  <c r="H303" i="9"/>
  <c r="I303" i="9"/>
  <c r="F304" i="9"/>
  <c r="G304" i="9"/>
  <c r="H304" i="9"/>
  <c r="I304" i="9"/>
  <c r="F305" i="9"/>
  <c r="G305" i="9"/>
  <c r="H305" i="9"/>
  <c r="I305" i="9"/>
  <c r="F306" i="9"/>
  <c r="G306" i="9"/>
  <c r="H306" i="9"/>
  <c r="I306" i="9"/>
  <c r="F307" i="9"/>
  <c r="G307" i="9"/>
  <c r="H307" i="9"/>
  <c r="I307" i="9"/>
  <c r="F308" i="9"/>
  <c r="G308" i="9"/>
  <c r="H308" i="9"/>
  <c r="I308" i="9"/>
  <c r="F309" i="9"/>
  <c r="G309" i="9"/>
  <c r="H309" i="9"/>
  <c r="I309" i="9"/>
  <c r="F310" i="9"/>
  <c r="G310" i="9"/>
  <c r="H310" i="9"/>
  <c r="I310" i="9"/>
  <c r="F311" i="9"/>
  <c r="G311" i="9"/>
  <c r="H311" i="9"/>
  <c r="I311" i="9"/>
  <c r="F312" i="9"/>
  <c r="G312" i="9"/>
  <c r="H312" i="9"/>
  <c r="I312" i="9"/>
  <c r="F313" i="9"/>
  <c r="G313" i="9"/>
  <c r="H313" i="9"/>
  <c r="I313" i="9"/>
  <c r="F314" i="9"/>
  <c r="G314" i="9"/>
  <c r="H314" i="9"/>
  <c r="I314" i="9"/>
  <c r="F315" i="9"/>
  <c r="G315" i="9"/>
  <c r="H315" i="9"/>
  <c r="I315" i="9"/>
  <c r="F316" i="9"/>
  <c r="G316" i="9"/>
  <c r="H316" i="9"/>
  <c r="I316" i="9"/>
  <c r="F317" i="9"/>
  <c r="G317" i="9"/>
  <c r="H317" i="9"/>
  <c r="I317" i="9"/>
  <c r="F318" i="9"/>
  <c r="G318" i="9"/>
  <c r="H318" i="9"/>
  <c r="I318" i="9"/>
  <c r="F319" i="9"/>
  <c r="G319" i="9"/>
  <c r="H319" i="9"/>
  <c r="I319" i="9"/>
  <c r="F320" i="9"/>
  <c r="G320" i="9"/>
  <c r="H320" i="9"/>
  <c r="I320" i="9"/>
  <c r="F321" i="9"/>
  <c r="G321" i="9"/>
  <c r="H321" i="9"/>
  <c r="I321" i="9"/>
  <c r="F322" i="9"/>
  <c r="G322" i="9"/>
  <c r="H322" i="9"/>
  <c r="I322" i="9"/>
  <c r="F323" i="9"/>
  <c r="G323" i="9"/>
  <c r="H323" i="9"/>
  <c r="I323" i="9"/>
  <c r="F324" i="9"/>
  <c r="G324" i="9"/>
  <c r="H324" i="9"/>
  <c r="I324" i="9"/>
  <c r="F325" i="9"/>
  <c r="G325" i="9"/>
  <c r="H325" i="9"/>
  <c r="I325" i="9"/>
  <c r="F326" i="9"/>
  <c r="G326" i="9"/>
  <c r="H326" i="9"/>
  <c r="I326" i="9"/>
  <c r="F327" i="9"/>
  <c r="G327" i="9"/>
  <c r="H327" i="9"/>
  <c r="I327" i="9"/>
  <c r="F328" i="9"/>
  <c r="G328" i="9"/>
  <c r="H328" i="9"/>
  <c r="I328" i="9"/>
  <c r="F329" i="9"/>
  <c r="G329" i="9"/>
  <c r="H329" i="9"/>
  <c r="I329" i="9"/>
  <c r="F330" i="9"/>
  <c r="G330" i="9"/>
  <c r="H330" i="9"/>
  <c r="I330" i="9"/>
  <c r="F331" i="9"/>
  <c r="G331" i="9"/>
  <c r="H331" i="9"/>
  <c r="I331" i="9"/>
  <c r="F332" i="9"/>
  <c r="G332" i="9"/>
  <c r="H332" i="9"/>
  <c r="I332" i="9"/>
  <c r="F333" i="9"/>
  <c r="G333" i="9"/>
  <c r="H333" i="9"/>
  <c r="I333" i="9"/>
  <c r="F334" i="9"/>
  <c r="G334" i="9"/>
  <c r="H334" i="9"/>
  <c r="I334" i="9"/>
  <c r="F335" i="9"/>
  <c r="G335" i="9"/>
  <c r="H335" i="9"/>
  <c r="I335" i="9"/>
  <c r="F336" i="9"/>
  <c r="G336" i="9"/>
  <c r="H336" i="9"/>
  <c r="I336" i="9"/>
  <c r="F337" i="9"/>
  <c r="G337" i="9"/>
  <c r="H337" i="9"/>
  <c r="I337" i="9"/>
  <c r="F338" i="9"/>
  <c r="G338" i="9"/>
  <c r="H338" i="9"/>
  <c r="I338" i="9"/>
  <c r="F339" i="9"/>
  <c r="G339" i="9"/>
  <c r="H339" i="9"/>
  <c r="I339" i="9"/>
  <c r="F340" i="9"/>
  <c r="G340" i="9"/>
  <c r="H340" i="9"/>
  <c r="I340" i="9"/>
  <c r="F341" i="9"/>
  <c r="G341" i="9"/>
  <c r="H341" i="9"/>
  <c r="I341" i="9"/>
  <c r="F342" i="9"/>
  <c r="G342" i="9"/>
  <c r="H342" i="9"/>
  <c r="I342" i="9"/>
  <c r="F343" i="9"/>
  <c r="G343" i="9"/>
  <c r="H343" i="9"/>
  <c r="I343" i="9"/>
  <c r="F344" i="9"/>
  <c r="G344" i="9"/>
  <c r="H344" i="9"/>
  <c r="I344" i="9"/>
  <c r="F345" i="9"/>
  <c r="G345" i="9"/>
  <c r="H345" i="9"/>
  <c r="I345" i="9"/>
  <c r="F346" i="9"/>
  <c r="G346" i="9"/>
  <c r="H346" i="9"/>
  <c r="I346" i="9"/>
  <c r="F347" i="9"/>
  <c r="G347" i="9"/>
  <c r="H347" i="9"/>
  <c r="I347" i="9"/>
  <c r="F348" i="9"/>
  <c r="G348" i="9"/>
  <c r="H348" i="9"/>
  <c r="I348" i="9"/>
  <c r="F349" i="9"/>
  <c r="G349" i="9"/>
  <c r="H349" i="9"/>
  <c r="I349" i="9"/>
  <c r="F350" i="9"/>
  <c r="G350" i="9"/>
  <c r="H350" i="9"/>
  <c r="I350" i="9"/>
  <c r="F351" i="9"/>
  <c r="G351" i="9"/>
  <c r="H351" i="9"/>
  <c r="I351" i="9"/>
  <c r="F352" i="9"/>
  <c r="G352" i="9"/>
  <c r="H352" i="9"/>
  <c r="I352" i="9"/>
  <c r="F353" i="9"/>
  <c r="G353" i="9"/>
  <c r="H353" i="9"/>
  <c r="I353" i="9"/>
  <c r="F354" i="9"/>
  <c r="G354" i="9"/>
  <c r="H354" i="9"/>
  <c r="I354" i="9"/>
  <c r="F355" i="9"/>
  <c r="G355" i="9"/>
  <c r="H355" i="9"/>
  <c r="I355" i="9"/>
  <c r="F356" i="9"/>
  <c r="G356" i="9"/>
  <c r="H356" i="9"/>
  <c r="I356" i="9"/>
  <c r="F357" i="9"/>
  <c r="G357" i="9"/>
  <c r="H357" i="9"/>
  <c r="I357" i="9"/>
  <c r="F358" i="9"/>
  <c r="G358" i="9"/>
  <c r="H358" i="9"/>
  <c r="I358" i="9"/>
  <c r="F359" i="9"/>
  <c r="G359" i="9"/>
  <c r="H359" i="9"/>
  <c r="I359" i="9"/>
  <c r="F360" i="9"/>
  <c r="G360" i="9"/>
  <c r="H360" i="9"/>
  <c r="I360" i="9"/>
  <c r="F361" i="9"/>
  <c r="G361" i="9"/>
  <c r="H361" i="9"/>
  <c r="I361" i="9"/>
  <c r="F362" i="9"/>
  <c r="G362" i="9"/>
  <c r="H362" i="9"/>
  <c r="I362" i="9"/>
  <c r="F363" i="9"/>
  <c r="G363" i="9"/>
  <c r="H363" i="9"/>
  <c r="I363" i="9"/>
  <c r="F364" i="9"/>
  <c r="G364" i="9"/>
  <c r="H364" i="9"/>
  <c r="I364" i="9"/>
  <c r="F365" i="9"/>
  <c r="G365" i="9"/>
  <c r="H365" i="9"/>
  <c r="I365" i="9"/>
  <c r="F366" i="9"/>
  <c r="G366" i="9"/>
  <c r="H366" i="9"/>
  <c r="I366" i="9"/>
  <c r="F367" i="9"/>
  <c r="G367" i="9"/>
  <c r="H367" i="9"/>
  <c r="I367" i="9"/>
  <c r="F368" i="9"/>
  <c r="G368" i="9"/>
  <c r="H368" i="9"/>
  <c r="I368" i="9"/>
  <c r="F369" i="9"/>
  <c r="G369" i="9"/>
  <c r="H369" i="9"/>
  <c r="I369" i="9"/>
  <c r="F370" i="9"/>
  <c r="G370" i="9"/>
  <c r="H370" i="9"/>
  <c r="I370" i="9"/>
  <c r="F371" i="9"/>
  <c r="G371" i="9"/>
  <c r="H371" i="9"/>
  <c r="I371" i="9"/>
  <c r="F372" i="9"/>
  <c r="G372" i="9"/>
  <c r="H372" i="9"/>
  <c r="I372" i="9"/>
  <c r="F373" i="9"/>
  <c r="G373" i="9"/>
  <c r="H373" i="9"/>
  <c r="I373" i="9"/>
  <c r="F374" i="9"/>
  <c r="G374" i="9"/>
  <c r="H374" i="9"/>
  <c r="I374" i="9"/>
  <c r="F375" i="9"/>
  <c r="G375" i="9"/>
  <c r="H375" i="9"/>
  <c r="I375" i="9"/>
  <c r="F376" i="9"/>
  <c r="G376" i="9"/>
  <c r="H376" i="9"/>
  <c r="I376" i="9"/>
  <c r="F377" i="9"/>
  <c r="G377" i="9"/>
  <c r="H377" i="9"/>
  <c r="I377" i="9"/>
  <c r="F378" i="9"/>
  <c r="G378" i="9"/>
  <c r="H378" i="9"/>
  <c r="I378" i="9"/>
  <c r="F379" i="9"/>
  <c r="G379" i="9"/>
  <c r="H379" i="9"/>
  <c r="I379" i="9"/>
  <c r="F380" i="9"/>
  <c r="G380" i="9"/>
  <c r="H380" i="9"/>
  <c r="I380" i="9"/>
  <c r="F381" i="9"/>
  <c r="G381" i="9"/>
  <c r="H381" i="9"/>
  <c r="I381" i="9"/>
  <c r="F382" i="9"/>
  <c r="G382" i="9"/>
  <c r="H382" i="9"/>
  <c r="I382" i="9"/>
  <c r="F383" i="9"/>
  <c r="G383" i="9"/>
  <c r="H383" i="9"/>
  <c r="I383" i="9"/>
  <c r="F384" i="9"/>
  <c r="G384" i="9"/>
  <c r="H384" i="9"/>
  <c r="I384" i="9"/>
  <c r="F385" i="9"/>
  <c r="G385" i="9"/>
  <c r="H385" i="9"/>
  <c r="I385" i="9"/>
  <c r="F386" i="9"/>
  <c r="G386" i="9"/>
  <c r="H386" i="9"/>
  <c r="I386" i="9"/>
  <c r="F387" i="9"/>
  <c r="G387" i="9"/>
  <c r="H387" i="9"/>
  <c r="I387" i="9"/>
  <c r="F388" i="9"/>
  <c r="G388" i="9"/>
  <c r="H388" i="9"/>
  <c r="I388" i="9"/>
  <c r="F389" i="9"/>
  <c r="G389" i="9"/>
  <c r="H389" i="9"/>
  <c r="I389" i="9"/>
  <c r="F390" i="9"/>
  <c r="G390" i="9"/>
  <c r="H390" i="9"/>
  <c r="I390" i="9"/>
  <c r="F391" i="9"/>
  <c r="G391" i="9"/>
  <c r="H391" i="9"/>
  <c r="I391" i="9"/>
  <c r="F392" i="9"/>
  <c r="G392" i="9"/>
  <c r="H392" i="9"/>
  <c r="I392" i="9"/>
  <c r="F393" i="9"/>
  <c r="G393" i="9"/>
  <c r="H393" i="9"/>
  <c r="I393" i="9"/>
  <c r="F394" i="9"/>
  <c r="G394" i="9"/>
  <c r="H394" i="9"/>
  <c r="I394" i="9"/>
  <c r="F395" i="9"/>
  <c r="G395" i="9"/>
  <c r="H395" i="9"/>
  <c r="I395" i="9"/>
  <c r="F396" i="9"/>
  <c r="G396" i="9"/>
  <c r="H396" i="9"/>
  <c r="I396" i="9"/>
  <c r="F397" i="9"/>
  <c r="G397" i="9"/>
  <c r="H397" i="9"/>
  <c r="I397" i="9"/>
  <c r="F398" i="9"/>
  <c r="G398" i="9"/>
  <c r="H398" i="9"/>
  <c r="I398" i="9"/>
  <c r="F399" i="9"/>
  <c r="G399" i="9"/>
  <c r="H399" i="9"/>
  <c r="I399" i="9"/>
  <c r="F400" i="9"/>
  <c r="G400" i="9"/>
  <c r="H400" i="9"/>
  <c r="I400" i="9"/>
  <c r="N3" i="3"/>
  <c r="N2" i="3"/>
  <c r="Q14" i="3"/>
  <c r="I4" i="9" l="1"/>
  <c r="I256" i="3"/>
  <c r="I155" i="3"/>
  <c r="I112" i="3"/>
  <c r="I400" i="3"/>
  <c r="I383" i="3"/>
  <c r="I364" i="3"/>
  <c r="I347" i="3"/>
  <c r="I328" i="3"/>
  <c r="I311" i="3"/>
  <c r="I292" i="3"/>
  <c r="I275" i="3"/>
  <c r="I172" i="3"/>
  <c r="H371" i="3"/>
  <c r="H335" i="3"/>
  <c r="H299" i="3"/>
  <c r="H263" i="3"/>
  <c r="H227" i="3"/>
  <c r="H191" i="3"/>
  <c r="H119" i="3"/>
  <c r="H83" i="3"/>
  <c r="H47" i="3"/>
  <c r="I232" i="3"/>
  <c r="I153" i="3"/>
  <c r="I131" i="3"/>
  <c r="I88" i="3"/>
  <c r="I28" i="3"/>
  <c r="H8" i="3"/>
  <c r="I8" i="3"/>
  <c r="I381" i="3"/>
  <c r="I345" i="3"/>
  <c r="I309" i="3"/>
  <c r="I273" i="3"/>
  <c r="I148" i="3"/>
  <c r="H389" i="3"/>
  <c r="H353" i="3"/>
  <c r="H317" i="3"/>
  <c r="H281" i="3"/>
  <c r="H245" i="3"/>
  <c r="H225" i="3"/>
  <c r="H209" i="3"/>
  <c r="H189" i="3"/>
  <c r="H173" i="3"/>
  <c r="H137" i="3"/>
  <c r="H101" i="3"/>
  <c r="H81" i="3"/>
  <c r="H65" i="3"/>
  <c r="H45" i="3"/>
  <c r="H29" i="3"/>
  <c r="I380" i="3"/>
  <c r="I344" i="3"/>
  <c r="I308" i="3"/>
  <c r="I272" i="3"/>
  <c r="I208" i="3"/>
  <c r="I129" i="3"/>
  <c r="I64" i="3"/>
  <c r="H260" i="3"/>
  <c r="H224" i="3"/>
  <c r="H188" i="3"/>
  <c r="H152" i="3"/>
  <c r="H116" i="3"/>
  <c r="H80" i="3"/>
  <c r="H44" i="3"/>
  <c r="I376" i="3"/>
  <c r="I340" i="3"/>
  <c r="I304" i="3"/>
  <c r="I268" i="3"/>
  <c r="I167" i="3"/>
  <c r="I124" i="3"/>
  <c r="H367" i="3"/>
  <c r="H331" i="3"/>
  <c r="H295" i="3"/>
  <c r="H259" i="3"/>
  <c r="H223" i="3"/>
  <c r="H203" i="3"/>
  <c r="H187" i="3"/>
  <c r="H151" i="3"/>
  <c r="H115" i="3"/>
  <c r="H79" i="3"/>
  <c r="H59" i="3"/>
  <c r="H23" i="3"/>
  <c r="I184" i="3"/>
  <c r="I40" i="3"/>
  <c r="I244" i="3"/>
  <c r="I100" i="3"/>
  <c r="I399" i="3"/>
  <c r="H399" i="3"/>
  <c r="I387" i="3"/>
  <c r="H387" i="3"/>
  <c r="I375" i="3"/>
  <c r="H375" i="3"/>
  <c r="I363" i="3"/>
  <c r="H363" i="3"/>
  <c r="I351" i="3"/>
  <c r="H351" i="3"/>
  <c r="I339" i="3"/>
  <c r="H339" i="3"/>
  <c r="I327" i="3"/>
  <c r="H327" i="3"/>
  <c r="I315" i="3"/>
  <c r="H315" i="3"/>
  <c r="I303" i="3"/>
  <c r="H303" i="3"/>
  <c r="I291" i="3"/>
  <c r="H291" i="3"/>
  <c r="I279" i="3"/>
  <c r="H279" i="3"/>
  <c r="I267" i="3"/>
  <c r="H267" i="3"/>
  <c r="I255" i="3"/>
  <c r="H255" i="3"/>
  <c r="I243" i="3"/>
  <c r="H243" i="3"/>
  <c r="I231" i="3"/>
  <c r="H231" i="3"/>
  <c r="I219" i="3"/>
  <c r="H219" i="3"/>
  <c r="I207" i="3"/>
  <c r="H207" i="3"/>
  <c r="I195" i="3"/>
  <c r="H195" i="3"/>
  <c r="I183" i="3"/>
  <c r="H183" i="3"/>
  <c r="I171" i="3"/>
  <c r="H171" i="3"/>
  <c r="I159" i="3"/>
  <c r="H159" i="3"/>
  <c r="I147" i="3"/>
  <c r="H147" i="3"/>
  <c r="I135" i="3"/>
  <c r="H135" i="3"/>
  <c r="I123" i="3"/>
  <c r="H123" i="3"/>
  <c r="I111" i="3"/>
  <c r="H111" i="3"/>
  <c r="I99" i="3"/>
  <c r="H99" i="3"/>
  <c r="I87" i="3"/>
  <c r="H87" i="3"/>
  <c r="I75" i="3"/>
  <c r="H75" i="3"/>
  <c r="I63" i="3"/>
  <c r="H63" i="3"/>
  <c r="I51" i="3"/>
  <c r="H51" i="3"/>
  <c r="I39" i="3"/>
  <c r="H39" i="3"/>
  <c r="I27" i="3"/>
  <c r="H27" i="3"/>
  <c r="H21" i="3"/>
  <c r="I160" i="3"/>
  <c r="H236" i="3"/>
  <c r="H200" i="3"/>
  <c r="H164" i="3"/>
  <c r="H128" i="3"/>
  <c r="H92" i="3"/>
  <c r="H56" i="3"/>
  <c r="H20" i="3"/>
  <c r="I388" i="3"/>
  <c r="I352" i="3"/>
  <c r="I316" i="3"/>
  <c r="I280" i="3"/>
  <c r="I220" i="3"/>
  <c r="I76" i="3"/>
  <c r="I16" i="3"/>
  <c r="H4" i="3"/>
  <c r="H3" i="3"/>
  <c r="H14" i="3"/>
  <c r="H13" i="3"/>
  <c r="I15" i="3"/>
  <c r="H12" i="3"/>
  <c r="I11" i="3"/>
  <c r="I10" i="3"/>
  <c r="H9" i="3"/>
  <c r="I3" i="1"/>
  <c r="H3" i="1"/>
  <c r="B1" i="10"/>
  <c r="I7" i="4"/>
  <c r="I10" i="4"/>
  <c r="I6" i="4"/>
  <c r="I9" i="4"/>
  <c r="I5" i="4"/>
  <c r="I4" i="4"/>
  <c r="N3" i="1" l="1"/>
  <c r="N2" i="1"/>
  <c r="N3" i="4"/>
  <c r="T10" i="9"/>
  <c r="T2" i="9"/>
  <c r="T2" i="4"/>
  <c r="W10" i="3"/>
  <c r="W2" i="3"/>
  <c r="W10" i="1"/>
  <c r="W2" i="1"/>
  <c r="A29" i="10" l="1"/>
  <c r="D20" i="10" l="1"/>
  <c r="D14" i="10"/>
  <c r="D8" i="10"/>
  <c r="F3" i="9" l="1"/>
  <c r="G3" i="9"/>
  <c r="H3" i="9"/>
  <c r="I3" i="9"/>
  <c r="F3" i="4"/>
  <c r="G3" i="4"/>
  <c r="H3" i="4" s="1"/>
  <c r="I3" i="4"/>
  <c r="N4" i="3" l="1"/>
  <c r="R6" i="3" s="1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C6" i="10" l="1"/>
  <c r="A6" i="10"/>
  <c r="R14" i="4"/>
  <c r="N16" i="9" l="1"/>
  <c r="N15" i="9"/>
  <c r="N16" i="3"/>
  <c r="N15" i="3"/>
  <c r="N16" i="1"/>
  <c r="N15" i="1"/>
  <c r="N16" i="4"/>
  <c r="N15" i="4"/>
  <c r="N2" i="4"/>
  <c r="A32" i="10" l="1"/>
  <c r="A31" i="10"/>
  <c r="A30" i="10"/>
  <c r="E29" i="10"/>
  <c r="A23" i="10"/>
  <c r="A24" i="10"/>
  <c r="A25" i="10"/>
  <c r="A26" i="10"/>
  <c r="A22" i="10"/>
  <c r="A21" i="10"/>
  <c r="A20" i="10"/>
  <c r="A15" i="10"/>
  <c r="A9" i="10"/>
  <c r="C17" i="10"/>
  <c r="A17" i="10"/>
  <c r="C16" i="10"/>
  <c r="A16" i="10"/>
  <c r="A14" i="10"/>
  <c r="C10" i="10"/>
  <c r="C11" i="10"/>
  <c r="A11" i="10"/>
  <c r="A10" i="10"/>
  <c r="A8" i="10"/>
  <c r="B4" i="10"/>
  <c r="C4" i="10"/>
  <c r="D4" i="10"/>
  <c r="E4" i="10"/>
  <c r="B5" i="10"/>
  <c r="C5" i="10"/>
  <c r="D5" i="10"/>
  <c r="E5" i="10"/>
  <c r="A5" i="10"/>
  <c r="A4" i="10"/>
  <c r="B2" i="10"/>
  <c r="C2" i="10"/>
  <c r="D2" i="10"/>
  <c r="E2" i="10"/>
  <c r="B3" i="10"/>
  <c r="C3" i="10"/>
  <c r="D3" i="10"/>
  <c r="E3" i="10"/>
  <c r="A3" i="10"/>
  <c r="A2" i="10"/>
  <c r="Q21" i="9" l="1"/>
  <c r="N9" i="9" s="1"/>
  <c r="Q21" i="4"/>
  <c r="N9" i="4" s="1"/>
  <c r="Q21" i="3"/>
  <c r="N8" i="3" s="1"/>
  <c r="R8" i="3" s="1"/>
  <c r="Q21" i="1"/>
  <c r="N8" i="1" l="1"/>
  <c r="R8" i="1" s="1"/>
  <c r="R4" i="9"/>
  <c r="R8" i="9"/>
  <c r="G2" i="9"/>
  <c r="N6" i="9" s="1"/>
  <c r="F2" i="9"/>
  <c r="N4" i="9" l="1"/>
  <c r="N5" i="9"/>
  <c r="I2" i="9"/>
  <c r="R2" i="9"/>
  <c r="R7" i="9" s="1"/>
  <c r="R9" i="9" s="1"/>
  <c r="B33" i="10" s="1"/>
  <c r="H2" i="9"/>
  <c r="N7" i="9" s="1"/>
  <c r="E31" i="10"/>
  <c r="R6" i="9" l="1"/>
  <c r="R5" i="9"/>
  <c r="R11" i="9" s="1"/>
  <c r="B32" i="10" s="1"/>
  <c r="R10" i="9"/>
  <c r="B31" i="10" s="1"/>
  <c r="R3" i="9"/>
  <c r="B30" i="10" s="1"/>
  <c r="B29" i="10"/>
  <c r="B26" i="10"/>
  <c r="F2" i="4"/>
  <c r="G2" i="4"/>
  <c r="N6" i="4" s="1"/>
  <c r="F2" i="1"/>
  <c r="G2" i="3"/>
  <c r="E8" i="10"/>
  <c r="G2" i="1"/>
  <c r="H2" i="1" s="1"/>
  <c r="N6" i="1" s="1"/>
  <c r="D10" i="10"/>
  <c r="B16" i="10"/>
  <c r="E20" i="10"/>
  <c r="E16" i="10"/>
  <c r="E14" i="10"/>
  <c r="E10" i="10"/>
  <c r="D16" i="10"/>
  <c r="B10" i="10"/>
  <c r="N4" i="4" l="1"/>
  <c r="R6" i="4" s="1"/>
  <c r="H2" i="3"/>
  <c r="N6" i="3" s="1"/>
  <c r="N5" i="3"/>
  <c r="R2" i="3" s="1"/>
  <c r="N4" i="1"/>
  <c r="N5" i="4"/>
  <c r="N5" i="1"/>
  <c r="R2" i="1" s="1"/>
  <c r="I2" i="1"/>
  <c r="I2" i="3"/>
  <c r="H2" i="4"/>
  <c r="N7" i="4" s="1"/>
  <c r="I2" i="4"/>
  <c r="T10" i="4" s="1"/>
  <c r="R4" i="3"/>
  <c r="R5" i="3"/>
  <c r="R2" i="4"/>
  <c r="R7" i="4" s="1"/>
  <c r="R4" i="1"/>
  <c r="R11" i="3" l="1"/>
  <c r="B17" i="10" s="1"/>
  <c r="T11" i="3"/>
  <c r="D17" i="10" s="1"/>
  <c r="T11" i="1"/>
  <c r="D11" i="10" s="1"/>
  <c r="R11" i="1"/>
  <c r="B11" i="10" s="1"/>
  <c r="W11" i="3"/>
  <c r="E17" i="10" s="1"/>
  <c r="D15" i="10"/>
  <c r="W11" i="1"/>
  <c r="E11" i="10" s="1"/>
  <c r="D9" i="10"/>
  <c r="R10" i="4"/>
  <c r="R12" i="4" s="1"/>
  <c r="R6" i="1"/>
  <c r="B14" i="10"/>
  <c r="R7" i="3"/>
  <c r="R9" i="3" s="1"/>
  <c r="B18" i="10" s="1"/>
  <c r="R7" i="1"/>
  <c r="R9" i="1" s="1"/>
  <c r="B12" i="10" s="1"/>
  <c r="R5" i="1"/>
  <c r="R5" i="4"/>
  <c r="R4" i="4"/>
  <c r="R8" i="4"/>
  <c r="R9" i="4" s="1"/>
  <c r="B27" i="10" s="1"/>
  <c r="E22" i="10"/>
  <c r="D22" i="10"/>
  <c r="R3" i="3"/>
  <c r="B15" i="10" s="1"/>
  <c r="B20" i="10"/>
  <c r="B8" i="10"/>
  <c r="R3" i="1"/>
  <c r="B9" i="10" s="1"/>
  <c r="R11" i="4" l="1"/>
  <c r="B23" i="10" s="1"/>
  <c r="R3" i="4"/>
  <c r="B21" i="10" s="1"/>
  <c r="B24" i="10"/>
  <c r="B22" i="10"/>
  <c r="R13" i="4" l="1"/>
  <c r="B25" i="10" s="1"/>
</calcChain>
</file>

<file path=xl/sharedStrings.xml><?xml version="1.0" encoding="utf-8"?>
<sst xmlns="http://schemas.openxmlformats.org/spreadsheetml/2006/main" count="225" uniqueCount="97">
  <si>
    <t>BERÄKNINGSMALL FÖR KONTROLL AV UTSLÄPPSKRAV</t>
  </si>
  <si>
    <t>Mallversion:</t>
  </si>
  <si>
    <t>Se vägledning till beräkningsmallen</t>
  </si>
  <si>
    <t>Verksamhetsår som rapporteringen gäller för:</t>
  </si>
  <si>
    <t>Antal dagar</t>
  </si>
  <si>
    <t>Tätbebyggelsens/agglomerationens ID-nummer</t>
  </si>
  <si>
    <t>Tätbebyggelsens/agglomerationens namn</t>
  </si>
  <si>
    <r>
      <t xml:space="preserve">Storleken på den </t>
    </r>
    <r>
      <rPr>
        <u/>
        <sz val="11"/>
        <color theme="1"/>
        <rFont val="Calibri"/>
        <family val="2"/>
        <scheme val="minor"/>
      </rPr>
      <t>samlade</t>
    </r>
    <r>
      <rPr>
        <sz val="11"/>
        <color theme="1"/>
        <rFont val="Calibri"/>
        <family val="2"/>
        <scheme val="minor"/>
      </rPr>
      <t xml:space="preserve"> tätbebyggelsen, </t>
    </r>
    <r>
      <rPr>
        <b/>
        <sz val="11"/>
        <color theme="1"/>
        <rFont val="Calibri"/>
        <family val="2"/>
        <scheme val="minor"/>
      </rPr>
      <t>uttryckt i max gvb</t>
    </r>
    <r>
      <rPr>
        <sz val="11"/>
        <color theme="1"/>
        <rFont val="Calibri"/>
        <family val="2"/>
        <scheme val="minor"/>
      </rPr>
      <t xml:space="preserve"> (pe)</t>
    </r>
  </si>
  <si>
    <r>
      <rPr>
        <b/>
        <sz val="11"/>
        <color theme="1"/>
        <rFont val="Calibri"/>
        <family val="2"/>
        <scheme val="minor"/>
      </rPr>
      <t>Reningsverkets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andel</t>
    </r>
    <r>
      <rPr>
        <sz val="11"/>
        <color theme="1"/>
        <rFont val="Calibri"/>
        <family val="2"/>
        <scheme val="minor"/>
      </rPr>
      <t xml:space="preserve"> av storleken på den </t>
    </r>
    <r>
      <rPr>
        <u/>
        <sz val="11"/>
        <color theme="1"/>
        <rFont val="Calibri"/>
        <family val="2"/>
        <scheme val="minor"/>
      </rPr>
      <t>samlade</t>
    </r>
    <r>
      <rPr>
        <sz val="11"/>
        <color theme="1"/>
        <rFont val="Calibri"/>
        <family val="2"/>
        <scheme val="minor"/>
      </rPr>
      <t xml:space="preserve"> tätbebyggelsen, </t>
    </r>
    <r>
      <rPr>
        <b/>
        <sz val="11"/>
        <color theme="1"/>
        <rFont val="Calibri"/>
        <family val="2"/>
        <scheme val="minor"/>
      </rPr>
      <t>uttryckt i max gvb</t>
    </r>
    <r>
      <rPr>
        <sz val="11"/>
        <color theme="1"/>
        <rFont val="Calibri"/>
        <family val="2"/>
        <scheme val="minor"/>
      </rPr>
      <t xml:space="preserve"> (pe)</t>
    </r>
  </si>
  <si>
    <t>Reningsverkets anläggningsnummer</t>
  </si>
  <si>
    <t>Reningsverkets namn</t>
  </si>
  <si>
    <t>Tillståndsgiven anslutning (pe)</t>
  </si>
  <si>
    <r>
      <t xml:space="preserve">Totalt </t>
    </r>
    <r>
      <rPr>
        <b/>
        <sz val="11"/>
        <rFont val="Calibri"/>
        <family val="2"/>
        <scheme val="minor"/>
      </rPr>
      <t xml:space="preserve">bräddad </t>
    </r>
    <r>
      <rPr>
        <sz val="11"/>
        <rFont val="Calibri"/>
        <family val="2"/>
        <scheme val="minor"/>
      </rPr>
      <t>(BräddAnl) volym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</si>
  <si>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 xml:space="preserve">Totalt </t>
    </r>
    <r>
      <rPr>
        <b/>
        <sz val="11"/>
        <rFont val="Calibri"/>
        <family val="2"/>
        <scheme val="minor"/>
      </rPr>
      <t>renad</t>
    </r>
    <r>
      <rPr>
        <sz val="11"/>
        <rFont val="Calibri"/>
        <family val="2"/>
        <scheme val="minor"/>
      </rPr>
      <t xml:space="preserve"> utgående (från ARV) volym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</si>
  <si>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Totalt utgående (</t>
    </r>
    <r>
      <rPr>
        <b/>
        <sz val="11"/>
        <rFont val="Calibri"/>
        <family val="2"/>
        <scheme val="minor"/>
      </rPr>
      <t>från ARV + BräddAnl</t>
    </r>
    <r>
      <rPr>
        <sz val="11"/>
        <rFont val="Calibri"/>
        <family val="2"/>
        <scheme val="minor"/>
      </rPr>
      <t>) volym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</si>
  <si>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Naturlig kväve-retention (%)*</t>
  </si>
  <si>
    <t>Startdatum 
för prov
(ÅÅÅÅ-MM-DD)</t>
  </si>
  <si>
    <t>Slutdatum 
för prov
(ÅÅÅÅ-MM-DD)</t>
  </si>
  <si>
    <t>Halt inkommande (mg/l)</t>
  </si>
  <si>
    <r>
      <t xml:space="preserve">Halt utgående </t>
    </r>
    <r>
      <rPr>
        <b/>
        <sz val="11"/>
        <color theme="1"/>
        <rFont val="Calibri"/>
        <family val="2"/>
        <scheme val="minor"/>
      </rPr>
      <t>renat</t>
    </r>
    <r>
      <rPr>
        <sz val="11"/>
        <color theme="1"/>
        <rFont val="Calibri"/>
        <family val="2"/>
        <scheme val="minor"/>
      </rPr>
      <t xml:space="preserve">  (mg/l)</t>
    </r>
  </si>
  <si>
    <r>
      <t xml:space="preserve">Utgående volym </t>
    </r>
    <r>
      <rPr>
        <b/>
        <sz val="11"/>
        <color theme="1"/>
        <rFont val="Calibri"/>
        <family val="2"/>
        <scheme val="minor"/>
      </rPr>
      <t>renat</t>
    </r>
    <r>
      <rPr>
        <sz val="11"/>
        <color theme="1"/>
        <rFont val="Calibri"/>
        <family val="2"/>
        <scheme val="minor"/>
      </rPr>
      <t xml:space="preserve"> under provperioden </t>
    </r>
    <r>
      <rPr>
        <b/>
        <sz val="11"/>
        <color theme="1"/>
        <rFont val="Calibri"/>
        <family val="2"/>
        <scheme val="minor"/>
      </rP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</si>
  <si>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Inkommande mängd (kg)</t>
  </si>
  <si>
    <t>Utgående mängd (kg)</t>
  </si>
  <si>
    <r>
      <t xml:space="preserve">Utgående mängd (kg) </t>
    </r>
    <r>
      <rPr>
        <i/>
        <sz val="11"/>
        <color theme="1"/>
        <rFont val="Calibri"/>
        <family val="2"/>
        <scheme val="minor"/>
      </rPr>
      <t>OBS! Endast mängd för de prov med inkommande och utgående halt</t>
    </r>
  </si>
  <si>
    <t xml:space="preserve">Reduktion i ARV (%) </t>
  </si>
  <si>
    <t>Antal provtagna dygn inkommande
(röd varning dyker upp om siffran inte motsvarar dygn, helg eller vecka)</t>
  </si>
  <si>
    <t>Eventuella
Kommentarer</t>
  </si>
  <si>
    <t>Delsummor för beräkningssteg för provtagna dygn</t>
  </si>
  <si>
    <r>
      <t>Sammanfattning BOD</t>
    </r>
    <r>
      <rPr>
        <b/>
        <vertAlign val="subscript"/>
        <sz val="14"/>
        <color theme="1"/>
        <rFont val="Calibri"/>
        <family val="2"/>
        <scheme val="minor"/>
      </rPr>
      <t>7</t>
    </r>
  </si>
  <si>
    <t>Tillräckligt många prover för att kunna visa att reningskraven följs enligt NFS 2016:6</t>
  </si>
  <si>
    <r>
      <t>Volym inkommande (m</t>
    </r>
    <r>
      <rPr>
        <vertAlign val="superscript"/>
        <sz val="11"/>
        <color theme="6"/>
        <rFont val="Calibri"/>
        <family val="2"/>
        <scheme val="minor"/>
      </rPr>
      <t>3</t>
    </r>
    <r>
      <rPr>
        <sz val="11"/>
        <color theme="6"/>
        <rFont val="Calibri"/>
        <family val="2"/>
        <scheme val="minor"/>
      </rPr>
      <t>)</t>
    </r>
  </si>
  <si>
    <r>
      <t>Flödesvikta</t>
    </r>
    <r>
      <rPr>
        <sz val="1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medelvärde, utgående halt (mg/l)</t>
    </r>
  </si>
  <si>
    <r>
      <t>Volym renat utgående (m</t>
    </r>
    <r>
      <rPr>
        <vertAlign val="superscript"/>
        <sz val="11"/>
        <color theme="6"/>
        <rFont val="Calibri"/>
        <family val="2"/>
        <scheme val="minor"/>
      </rPr>
      <t>3</t>
    </r>
    <r>
      <rPr>
        <sz val="11"/>
        <color theme="6"/>
        <rFont val="Calibri"/>
        <family val="2"/>
        <scheme val="minor"/>
      </rPr>
      <t>)</t>
    </r>
  </si>
  <si>
    <t>Flödes och bräddviktad medelvärde (mg/l)</t>
  </si>
  <si>
    <t>Inkommande mängd (kg) BOD7</t>
  </si>
  <si>
    <t>Flödesviktad medelvärde, utgående brädd (mg/l)</t>
  </si>
  <si>
    <t>Utgående mängd (kg) BOD7</t>
  </si>
  <si>
    <t>Flödesviktad medelvärde, inkommande halt (mg/l)</t>
  </si>
  <si>
    <t xml:space="preserve">Utgående mängd (kg) BOD7, OBS! </t>
  </si>
  <si>
    <t>Inkommande mängd till ARV (totalt) (kg/år)</t>
  </si>
  <si>
    <t>Alternativ beräkning kan finnas.</t>
  </si>
  <si>
    <r>
      <t>Brädd volym (m</t>
    </r>
    <r>
      <rPr>
        <vertAlign val="superscript"/>
        <sz val="11"/>
        <color theme="6"/>
        <rFont val="Calibri"/>
        <family val="2"/>
        <scheme val="minor"/>
      </rPr>
      <t>3</t>
    </r>
    <r>
      <rPr>
        <sz val="11"/>
        <color theme="6"/>
        <rFont val="Calibri"/>
        <family val="2"/>
        <scheme val="minor"/>
      </rPr>
      <t>)</t>
    </r>
  </si>
  <si>
    <t>Utgående mängd Från ARV (del) (kg/år)</t>
  </si>
  <si>
    <t>Brädd utgående mängd (kg)</t>
  </si>
  <si>
    <t>Utgående mängd BräddAnl (del) (kg/år)</t>
  </si>
  <si>
    <t>Utgående mängd (totalt) (kg/år)</t>
  </si>
  <si>
    <t xml:space="preserve">Antal prov över 29 mg/l </t>
  </si>
  <si>
    <t>av</t>
  </si>
  <si>
    <t>godtagbara underkända*</t>
  </si>
  <si>
    <t>Antal prov under 70 % reduktion</t>
  </si>
  <si>
    <t>* För antal godtagbara underkända prov se 18 § och tabell 6 i NFS 2016:6 (fr.o.m 20230101)</t>
  </si>
  <si>
    <r>
      <t xml:space="preserve">Totalt </t>
    </r>
    <r>
      <rPr>
        <b/>
        <sz val="11"/>
        <rFont val="Calibri"/>
        <family val="2"/>
        <scheme val="minor"/>
      </rPr>
      <t>bräddad</t>
    </r>
    <r>
      <rPr>
        <sz val="11"/>
        <rFont val="Calibri"/>
        <family val="2"/>
        <scheme val="minor"/>
      </rPr>
      <t xml:space="preserve"> volym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 från Grundataflik</t>
    </r>
  </si>
  <si>
    <r>
      <t xml:space="preserve">Totalt </t>
    </r>
    <r>
      <rPr>
        <b/>
        <sz val="11"/>
        <rFont val="Calibri"/>
        <family val="2"/>
        <scheme val="minor"/>
      </rPr>
      <t>renat</t>
    </r>
    <r>
      <rPr>
        <sz val="11"/>
        <rFont val="Calibri"/>
        <family val="2"/>
        <scheme val="minor"/>
      </rPr>
      <t xml:space="preserve"> utgående volym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 från Grundataflik</t>
    </r>
  </si>
  <si>
    <t>BräddAnl (bräddning i/vid avloppreningsverket)</t>
  </si>
  <si>
    <t>Startdatum för prov (ÅÅÅÅ-MM-DD)</t>
  </si>
  <si>
    <t>Slutdatum för prov (ÅÅÅÅ-MM-DD)</t>
  </si>
  <si>
    <t>Halt (mg/l)</t>
  </si>
  <si>
    <r>
      <t>Volym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</si>
  <si>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Kommentar</t>
  </si>
  <si>
    <t>Slutdatum för prov
(ÅÅÅÅ-MM-DD)</t>
  </si>
  <si>
    <t>Sammanfattning COD</t>
  </si>
  <si>
    <t>Flödesviktat medelvärde, utgående halt (mg/l)</t>
  </si>
  <si>
    <t xml:space="preserve">Antal prov över 125 mg/l </t>
  </si>
  <si>
    <t>Antal prov under 75 % reduktion</t>
  </si>
  <si>
    <t>Datum för prov (ÅÅÅÅ-MM-DD)</t>
  </si>
  <si>
    <t xml:space="preserve">Utgående mängd (kg) </t>
  </si>
  <si>
    <t>Startdatum för prov 
(ÅÅÅÅ-MM-DD)</t>
  </si>
  <si>
    <t>Halt utgående renat  (mg/l)</t>
  </si>
  <si>
    <r>
      <t xml:space="preserve">Utgående volym </t>
    </r>
    <r>
      <rPr>
        <b/>
        <sz val="11"/>
        <color theme="1"/>
        <rFont val="Calibri"/>
        <family val="2"/>
        <scheme val="minor"/>
      </rPr>
      <t>renat</t>
    </r>
    <r>
      <rPr>
        <sz val="11"/>
        <color theme="1"/>
        <rFont val="Calibri"/>
        <family val="2"/>
        <scheme val="minor"/>
      </rPr>
      <t xml:space="preserve"> under provperioden (m3)</t>
    </r>
  </si>
  <si>
    <t xml:space="preserve">Inkommande mängd (kg) </t>
  </si>
  <si>
    <t>Utgående mängd (kg) OBS! Endast mängd för de prov med inkommande och utgående halt</t>
  </si>
  <si>
    <t>Sammanfattning N-tot</t>
  </si>
  <si>
    <r>
      <t>Volym inkommande (m</t>
    </r>
    <r>
      <rPr>
        <vertAlign val="superscript"/>
        <sz val="11"/>
        <color theme="6"/>
        <rFont val="Calibri"/>
        <family val="2"/>
        <scheme val="minor"/>
      </rPr>
      <t>3</t>
    </r>
    <r>
      <rPr>
        <sz val="11"/>
        <color theme="6"/>
        <rFont val="Calibri"/>
        <family val="2"/>
        <scheme val="minor"/>
      </rPr>
      <t>), OBS!</t>
    </r>
  </si>
  <si>
    <t>Inkommande mängd N-tot (kg)</t>
  </si>
  <si>
    <t>Inkommande mängd N-tot (kg), OBS!</t>
  </si>
  <si>
    <t>Utgående mängd N-tot (kg)</t>
  </si>
  <si>
    <t xml:space="preserve">Utgående mängd N-tot (kg), OBS! </t>
  </si>
  <si>
    <t>Årsreduktion %, flödesviktad</t>
  </si>
  <si>
    <t>Årsreduktion %, flödes- och bräddviktad</t>
  </si>
  <si>
    <t>Årsreduktion %, inkl. retention</t>
  </si>
  <si>
    <t>Årsreduktion %, inkl brädd och retention</t>
  </si>
  <si>
    <t>Retention</t>
  </si>
  <si>
    <t>Startdatum för prov
(ÅÅÅÅ-MM-DD)</t>
  </si>
  <si>
    <t>Sammanfattning P-tot</t>
  </si>
  <si>
    <t>Inkommande mängd P-tot (kg)</t>
  </si>
  <si>
    <t>Inkommande mängd P-tot (kg), OBS!</t>
  </si>
  <si>
    <t>Utgående mängd P-tot (kg)</t>
  </si>
  <si>
    <t xml:space="preserve">Utgående mängd P-tot (kg), OBS! </t>
  </si>
  <si>
    <t>Grunddata, år</t>
  </si>
  <si>
    <t>BOD</t>
  </si>
  <si>
    <t>Antal prover OK enligt NFS 2016:6</t>
  </si>
  <si>
    <t>Utgående mängd (kg), tot</t>
  </si>
  <si>
    <t>COD</t>
  </si>
  <si>
    <t>N-tot</t>
  </si>
  <si>
    <t>P-tot</t>
  </si>
  <si>
    <t>JA</t>
  </si>
  <si>
    <t>*Endast aktuellt om du behöver tillgodräkna dig naturlig kväve-retention i recipienten  för att klara N-tot 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</si>
</sst>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%"/>
    <numFmt numFmtId="166" formatCode="0.00000"/>
    <numFmt numFmtId="167" formatCode="#,##0.0"/>
    <numFmt numFmtId="168" formatCode="#,##0.00_ ;\-#,##0.00\ 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  <font>
      <vertAlign val="superscript"/>
      <sz val="11"/>
      <color theme="6"/>
      <name val="Calibri"/>
      <family val="2"/>
      <scheme val="minor"/>
    </font>
    <font>
      <b/>
      <sz val="14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7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8" borderId="1" xfId="0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164" fontId="1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1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164" fontId="1" fillId="4" borderId="2" xfId="0" applyNumberFormat="1" applyFont="1" applyFill="1" applyBorder="1"/>
    <xf numFmtId="164" fontId="0" fillId="4" borderId="0" xfId="0" applyNumberFormat="1" applyFill="1" applyAlignment="1">
      <alignment horizontal="right" vertical="center"/>
    </xf>
    <xf numFmtId="164" fontId="0" fillId="4" borderId="0" xfId="0" applyNumberFormat="1" applyFill="1"/>
    <xf numFmtId="1" fontId="1" fillId="4" borderId="5" xfId="0" applyNumberFormat="1" applyFont="1" applyFill="1" applyBorder="1" applyAlignment="1">
      <alignment horizontal="right" vertical="center"/>
    </xf>
    <xf numFmtId="1" fontId="1" fillId="4" borderId="5" xfId="0" applyNumberFormat="1" applyFont="1" applyFill="1" applyBorder="1"/>
    <xf numFmtId="0" fontId="0" fillId="4" borderId="5" xfId="0" applyFill="1" applyBorder="1"/>
    <xf numFmtId="0" fontId="1" fillId="5" borderId="4" xfId="0" applyFont="1" applyFill="1" applyBorder="1" applyAlignment="1">
      <alignment horizontal="center" vertical="center"/>
    </xf>
    <xf numFmtId="0" fontId="1" fillId="4" borderId="0" xfId="0" applyFont="1" applyFill="1"/>
    <xf numFmtId="0" fontId="0" fillId="0" borderId="0" xfId="0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" fontId="6" fillId="6" borderId="10" xfId="0" applyNumberFormat="1" applyFont="1" applyFill="1" applyBorder="1" applyAlignment="1">
      <alignment horizontal="center"/>
    </xf>
    <xf numFmtId="1" fontId="6" fillId="6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3" xfId="0" applyFill="1" applyBorder="1" applyAlignment="1">
      <alignment horizontal="left" vertical="center"/>
    </xf>
    <xf numFmtId="1" fontId="1" fillId="4" borderId="5" xfId="0" applyNumberFormat="1" applyFont="1" applyFill="1" applyBorder="1" applyAlignment="1">
      <alignment horizontal="right"/>
    </xf>
    <xf numFmtId="0" fontId="1" fillId="4" borderId="5" xfId="0" applyFont="1" applyFill="1" applyBorder="1"/>
    <xf numFmtId="0" fontId="1" fillId="4" borderId="0" xfId="0" applyFont="1" applyFill="1" applyAlignment="1">
      <alignment horizontal="right"/>
    </xf>
    <xf numFmtId="14" fontId="0" fillId="0" borderId="0" xfId="0" applyNumberFormat="1" applyAlignment="1" applyProtection="1">
      <alignment horizontal="right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4" fontId="6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" fillId="5" borderId="8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3" xfId="0" applyFill="1" applyBorder="1"/>
    <xf numFmtId="0" fontId="1" fillId="6" borderId="3" xfId="0" applyFont="1" applyFill="1" applyBorder="1" applyAlignment="1">
      <alignment horizontal="left" vertical="center"/>
    </xf>
    <xf numFmtId="165" fontId="1" fillId="4" borderId="0" xfId="0" applyNumberFormat="1" applyFont="1" applyFill="1"/>
    <xf numFmtId="165" fontId="0" fillId="4" borderId="5" xfId="0" applyNumberFormat="1" applyFill="1" applyBorder="1"/>
    <xf numFmtId="164" fontId="1" fillId="4" borderId="2" xfId="0" applyNumberFormat="1" applyFont="1" applyFill="1" applyBorder="1" applyAlignment="1">
      <alignment vertical="center"/>
    </xf>
    <xf numFmtId="164" fontId="0" fillId="4" borderId="2" xfId="0" applyNumberFormat="1" applyFill="1" applyBorder="1"/>
    <xf numFmtId="164" fontId="0" fillId="4" borderId="7" xfId="0" applyNumberFormat="1" applyFill="1" applyBorder="1"/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1" xfId="0" applyBorder="1"/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5" borderId="11" xfId="0" applyFill="1" applyBorder="1"/>
    <xf numFmtId="164" fontId="0" fillId="4" borderId="0" xfId="0" applyNumberFormat="1" applyFill="1" applyAlignment="1">
      <alignment horizontal="right"/>
    </xf>
    <xf numFmtId="0" fontId="1" fillId="0" borderId="0" xfId="0" applyFont="1"/>
    <xf numFmtId="165" fontId="0" fillId="0" borderId="0" xfId="0" applyNumberFormat="1"/>
    <xf numFmtId="0" fontId="0" fillId="0" borderId="12" xfId="0" applyBorder="1" applyAlignment="1">
      <alignment horizontal="left" vertical="center"/>
    </xf>
    <xf numFmtId="165" fontId="0" fillId="0" borderId="12" xfId="0" applyNumberFormat="1" applyBorder="1"/>
    <xf numFmtId="0" fontId="1" fillId="0" borderId="0" xfId="0" applyFont="1" applyAlignment="1">
      <alignment horizontal="center" vertical="center"/>
    </xf>
    <xf numFmtId="0" fontId="0" fillId="5" borderId="4" xfId="0" applyFill="1" applyBorder="1"/>
    <xf numFmtId="0" fontId="10" fillId="9" borderId="0" xfId="0" applyFont="1" applyFill="1"/>
    <xf numFmtId="9" fontId="0" fillId="6" borderId="7" xfId="0" applyNumberFormat="1" applyFill="1" applyBorder="1" applyAlignment="1">
      <alignment horizontal="center"/>
    </xf>
    <xf numFmtId="0" fontId="1" fillId="10" borderId="0" xfId="0" applyFont="1" applyFill="1"/>
    <xf numFmtId="0" fontId="0" fillId="10" borderId="0" xfId="0" applyFill="1"/>
    <xf numFmtId="0" fontId="1" fillId="11" borderId="0" xfId="0" applyFont="1" applyFill="1" applyAlignment="1">
      <alignment vertical="top"/>
    </xf>
    <xf numFmtId="0" fontId="0" fillId="11" borderId="0" xfId="0" applyFill="1"/>
    <xf numFmtId="0" fontId="0" fillId="11" borderId="0" xfId="0" applyFill="1" applyAlignment="1">
      <alignment horizontal="center"/>
    </xf>
    <xf numFmtId="0" fontId="1" fillId="12" borderId="0" xfId="0" applyFont="1" applyFill="1" applyAlignment="1">
      <alignment vertical="top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1" fillId="13" borderId="0" xfId="0" applyFont="1" applyFill="1" applyAlignment="1">
      <alignment vertical="top"/>
    </xf>
    <xf numFmtId="0" fontId="0" fillId="13" borderId="0" xfId="0" applyFill="1"/>
    <xf numFmtId="0" fontId="0" fillId="13" borderId="0" xfId="0" applyFill="1" applyAlignment="1">
      <alignment horizontal="center" vertical="center"/>
    </xf>
    <xf numFmtId="0" fontId="1" fillId="14" borderId="0" xfId="0" applyFont="1" applyFill="1" applyAlignment="1">
      <alignment vertical="top"/>
    </xf>
    <xf numFmtId="0" fontId="0" fillId="14" borderId="0" xfId="0" applyFill="1"/>
    <xf numFmtId="0" fontId="0" fillId="14" borderId="0" xfId="0" applyFill="1" applyAlignment="1">
      <alignment horizontal="center" vertical="center"/>
    </xf>
    <xf numFmtId="0" fontId="1" fillId="14" borderId="8" xfId="0" applyFont="1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0" fillId="13" borderId="6" xfId="0" applyFill="1" applyBorder="1"/>
    <xf numFmtId="0" fontId="0" fillId="13" borderId="4" xfId="0" applyFill="1" applyBorder="1"/>
    <xf numFmtId="0" fontId="1" fillId="12" borderId="8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/>
    </xf>
    <xf numFmtId="0" fontId="0" fillId="12" borderId="4" xfId="0" applyFill="1" applyBorder="1"/>
    <xf numFmtId="0" fontId="1" fillId="11" borderId="8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0" fillId="10" borderId="1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wrapText="1"/>
    </xf>
    <xf numFmtId="0" fontId="0" fillId="11" borderId="14" xfId="0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1" fillId="4" borderId="0" xfId="0" applyNumberFormat="1" applyFont="1" applyFill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9" fontId="1" fillId="10" borderId="1" xfId="0" applyNumberFormat="1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4" fontId="3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3" fontId="9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168" fontId="6" fillId="0" borderId="0" xfId="2" applyNumberFormat="1" applyFont="1" applyBorder="1" applyAlignment="1" applyProtection="1">
      <alignment horizontal="center"/>
      <protection locked="0"/>
    </xf>
    <xf numFmtId="168" fontId="0" fillId="0" borderId="0" xfId="2" applyNumberFormat="1" applyFont="1" applyBorder="1" applyProtection="1">
      <protection locked="0"/>
    </xf>
    <xf numFmtId="3" fontId="0" fillId="4" borderId="0" xfId="0" applyNumberFormat="1" applyFill="1"/>
    <xf numFmtId="1" fontId="3" fillId="0" borderId="0" xfId="0" applyNumberFormat="1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3" fontId="6" fillId="6" borderId="10" xfId="0" applyNumberFormat="1" applyFont="1" applyFill="1" applyBorder="1" applyAlignment="1">
      <alignment horizontal="center"/>
    </xf>
    <xf numFmtId="3" fontId="6" fillId="6" borderId="7" xfId="0" applyNumberFormat="1" applyFont="1" applyFill="1" applyBorder="1" applyAlignment="1">
      <alignment horizontal="center"/>
    </xf>
    <xf numFmtId="3" fontId="6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6" borderId="9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0" fillId="4" borderId="0" xfId="0" applyFill="1" applyAlignment="1">
      <alignment wrapText="1"/>
    </xf>
    <xf numFmtId="0" fontId="1" fillId="5" borderId="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10" fontId="1" fillId="0" borderId="12" xfId="0" applyNumberFormat="1" applyFont="1" applyBorder="1" applyAlignment="1">
      <alignment horizontal="left"/>
    </xf>
    <xf numFmtId="0" fontId="0" fillId="0" borderId="12" xfId="0" applyBorder="1"/>
    <xf numFmtId="14" fontId="4" fillId="3" borderId="12" xfId="0" applyNumberFormat="1" applyFont="1" applyFill="1" applyBorder="1" applyAlignment="1">
      <alignment vertical="center"/>
    </xf>
    <xf numFmtId="14" fontId="4" fillId="3" borderId="10" xfId="0" applyNumberFormat="1" applyFont="1" applyFill="1" applyBorder="1" applyAlignment="1">
      <alignment vertical="center"/>
    </xf>
    <xf numFmtId="14" fontId="4" fillId="4" borderId="8" xfId="0" applyNumberFormat="1" applyFont="1" applyFill="1" applyBorder="1" applyAlignment="1">
      <alignment vertical="center"/>
    </xf>
    <xf numFmtId="0" fontId="0" fillId="3" borderId="8" xfId="0" applyFill="1" applyBorder="1"/>
    <xf numFmtId="14" fontId="4" fillId="3" borderId="11" xfId="0" applyNumberFormat="1" applyFont="1" applyFill="1" applyBorder="1" applyAlignment="1">
      <alignment vertical="center"/>
    </xf>
    <xf numFmtId="14" fontId="4" fillId="3" borderId="0" xfId="0" applyNumberFormat="1" applyFont="1" applyFill="1" applyAlignment="1">
      <alignment vertical="center"/>
    </xf>
    <xf numFmtId="14" fontId="4" fillId="3" borderId="2" xfId="0" applyNumberFormat="1" applyFont="1" applyFill="1" applyBorder="1" applyAlignment="1">
      <alignment vertical="center"/>
    </xf>
    <xf numFmtId="14" fontId="4" fillId="4" borderId="6" xfId="0" applyNumberFormat="1" applyFont="1" applyFill="1" applyBorder="1" applyAlignment="1">
      <alignment vertical="center"/>
    </xf>
    <xf numFmtId="0" fontId="0" fillId="3" borderId="4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14" fontId="4" fillId="3" borderId="12" xfId="0" applyNumberFormat="1" applyFont="1" applyFill="1" applyBorder="1" applyAlignment="1">
      <alignment vertical="center" wrapText="1"/>
    </xf>
    <xf numFmtId="14" fontId="0" fillId="3" borderId="3" xfId="0" applyNumberFormat="1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1" fillId="5" borderId="12" xfId="0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vertical="center" wrapText="1"/>
    </xf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4" borderId="1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5" borderId="6" xfId="0" applyFill="1" applyBorder="1"/>
    <xf numFmtId="0" fontId="8" fillId="5" borderId="1" xfId="0" applyFont="1" applyFill="1" applyBorder="1" applyAlignment="1">
      <alignment horizontal="center" vertical="center"/>
    </xf>
    <xf numFmtId="165" fontId="0" fillId="4" borderId="0" xfId="0" applyNumberFormat="1" applyFill="1"/>
    <xf numFmtId="0" fontId="4" fillId="4" borderId="8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vertical="center"/>
    </xf>
    <xf numFmtId="164" fontId="1" fillId="4" borderId="6" xfId="0" applyNumberFormat="1" applyFont="1" applyFill="1" applyBorder="1"/>
    <xf numFmtId="164" fontId="0" fillId="4" borderId="6" xfId="0" applyNumberFormat="1" applyFill="1" applyBorder="1"/>
    <xf numFmtId="164" fontId="0" fillId="4" borderId="4" xfId="0" applyNumberFormat="1" applyFill="1" applyBorder="1"/>
    <xf numFmtId="0" fontId="23" fillId="4" borderId="0" xfId="0" applyFont="1" applyFill="1" applyAlignment="1">
      <alignment vertical="center"/>
    </xf>
    <xf numFmtId="3" fontId="24" fillId="4" borderId="2" xfId="0" applyNumberFormat="1" applyFont="1" applyFill="1" applyBorder="1"/>
    <xf numFmtId="3" fontId="24" fillId="4" borderId="2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left" vertical="center"/>
    </xf>
    <xf numFmtId="167" fontId="24" fillId="4" borderId="2" xfId="0" applyNumberFormat="1" applyFont="1" applyFill="1" applyBorder="1"/>
    <xf numFmtId="0" fontId="23" fillId="4" borderId="9" xfId="0" applyFont="1" applyFill="1" applyBorder="1" applyAlignment="1">
      <alignment vertical="center"/>
    </xf>
    <xf numFmtId="3" fontId="24" fillId="4" borderId="10" xfId="0" applyNumberFormat="1" applyFont="1" applyFill="1" applyBorder="1"/>
    <xf numFmtId="0" fontId="23" fillId="4" borderId="3" xfId="0" applyFont="1" applyFill="1" applyBorder="1" applyAlignment="1">
      <alignment vertical="center"/>
    </xf>
    <xf numFmtId="3" fontId="24" fillId="4" borderId="7" xfId="0" applyNumberFormat="1" applyFont="1" applyFill="1" applyBorder="1"/>
    <xf numFmtId="0" fontId="23" fillId="4" borderId="11" xfId="0" applyFont="1" applyFill="1" applyBorder="1" applyAlignment="1">
      <alignment vertical="center"/>
    </xf>
    <xf numFmtId="0" fontId="23" fillId="4" borderId="11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14" fillId="4" borderId="9" xfId="0" applyFont="1" applyFill="1" applyBorder="1"/>
    <xf numFmtId="0" fontId="14" fillId="4" borderId="11" xfId="0" applyFont="1" applyFill="1" applyBorder="1"/>
    <xf numFmtId="0" fontId="14" fillId="4" borderId="8" xfId="0" applyFont="1" applyFill="1" applyBorder="1"/>
    <xf numFmtId="0" fontId="14" fillId="4" borderId="6" xfId="0" applyFont="1" applyFill="1" applyBorder="1"/>
    <xf numFmtId="0" fontId="14" fillId="4" borderId="4" xfId="0" applyFont="1" applyFill="1" applyBorder="1"/>
    <xf numFmtId="0" fontId="14" fillId="4" borderId="3" xfId="0" applyFont="1" applyFill="1" applyBorder="1"/>
    <xf numFmtId="0" fontId="14" fillId="4" borderId="0" xfId="0" applyFont="1" applyFill="1"/>
    <xf numFmtId="3" fontId="0" fillId="4" borderId="7" xfId="0" applyNumberFormat="1" applyFill="1" applyBorder="1"/>
    <xf numFmtId="2" fontId="1" fillId="4" borderId="2" xfId="0" applyNumberFormat="1" applyFont="1" applyFill="1" applyBorder="1" applyAlignment="1">
      <alignment vertical="center"/>
    </xf>
    <xf numFmtId="2" fontId="0" fillId="4" borderId="7" xfId="0" applyNumberFormat="1" applyFill="1" applyBorder="1"/>
    <xf numFmtId="2" fontId="0" fillId="4" borderId="2" xfId="0" applyNumberFormat="1" applyFill="1" applyBorder="1"/>
    <xf numFmtId="2" fontId="1" fillId="4" borderId="2" xfId="0" applyNumberFormat="1" applyFont="1" applyFill="1" applyBorder="1"/>
    <xf numFmtId="14" fontId="0" fillId="0" borderId="0" xfId="0" applyNumberFormat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4" fillId="3" borderId="9" xfId="0" applyNumberFormat="1" applyFont="1" applyFill="1" applyBorder="1" applyAlignment="1">
      <alignment horizontal="left" vertical="center"/>
    </xf>
    <xf numFmtId="0" fontId="0" fillId="8" borderId="4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0" fontId="1" fillId="0" borderId="0" xfId="0" applyNumberFormat="1" applyFont="1" applyAlignment="1">
      <alignment horizontal="left"/>
    </xf>
    <xf numFmtId="0" fontId="0" fillId="4" borderId="17" xfId="0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right" vertical="center"/>
    </xf>
    <xf numFmtId="0" fontId="1" fillId="4" borderId="18" xfId="0" applyFont="1" applyFill="1" applyBorder="1"/>
    <xf numFmtId="0" fontId="8" fillId="5" borderId="1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27" fillId="0" borderId="0" xfId="3"/>
    <xf numFmtId="0" fontId="21" fillId="0" borderId="0" xfId="0" applyFont="1" applyAlignment="1">
      <alignment horizontal="right"/>
    </xf>
    <xf numFmtId="14" fontId="21" fillId="0" borderId="0" xfId="0" applyNumberFormat="1" applyFont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12" borderId="15" xfId="0" applyFill="1" applyBorder="1"/>
    <xf numFmtId="0" fontId="1" fillId="12" borderId="14" xfId="0" applyFont="1" applyFill="1" applyBorder="1"/>
    <xf numFmtId="0" fontId="1" fillId="11" borderId="14" xfId="0" applyFont="1" applyFill="1" applyBorder="1"/>
    <xf numFmtId="0" fontId="0" fillId="11" borderId="15" xfId="0" applyFill="1" applyBorder="1"/>
    <xf numFmtId="3" fontId="0" fillId="0" borderId="1" xfId="0" applyNumberFormat="1" applyBorder="1" applyAlignment="1">
      <alignment horizontal="center" vertical="center" wrapText="1"/>
    </xf>
    <xf numFmtId="0" fontId="0" fillId="12" borderId="13" xfId="0" applyFill="1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1" borderId="13" xfId="0" applyFill="1" applyBorder="1"/>
    <xf numFmtId="0" fontId="0" fillId="11" borderId="2" xfId="0" applyFill="1" applyBorder="1"/>
    <xf numFmtId="0" fontId="0" fillId="13" borderId="3" xfId="0" applyFill="1" applyBorder="1"/>
    <xf numFmtId="0" fontId="0" fillId="13" borderId="7" xfId="0" applyFill="1" applyBorder="1"/>
    <xf numFmtId="164" fontId="0" fillId="4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5">
    <cellStyle name="Hyperlänk" xfId="3" builtinId="8"/>
    <cellStyle name="Normal" xfId="0" builtinId="0"/>
    <cellStyle name="Procent" xfId="1" builtinId="5"/>
    <cellStyle name="Tusental" xfId="2" builtinId="3"/>
    <cellStyle name="Tusental 2" xfId="4" xr:uid="{41DF2372-30BB-4A6A-AB72-222C9D1EF9FF}"/>
  </cellStyles>
  <dxfs count="39"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strike val="0"/>
        <color rgb="FF9C0006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585140</xdr:colOff>
      <xdr:row>9</xdr:row>
      <xdr:rowOff>124238</xdr:rowOff>
    </xdr:from>
    <xdr:to>
      <xdr:col>13</xdr:col>
      <xdr:colOff>2114550</xdr:colOff>
      <xdr:row>12</xdr:row>
      <xdr:rowOff>180975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624490" y="3267488"/>
          <a:ext cx="5253685" cy="628237"/>
        </a:xfrm>
        <a:prstGeom prst="roundRect">
          <a:avLst/>
        </a:prstGeom>
        <a:solidFill>
          <a:srgbClr val="FFFF00"/>
        </a:solidFill>
        <a:ln w="1905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sv-SE" sz="12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1. Fyll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 i kolumner under gråmarkerade rubriker. </a:t>
          </a:r>
        </a:p>
        <a:p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2. Kontrollera utfallet i kolumn F-J och </a:t>
          </a:r>
          <a:r>
            <a:rPr lang="sv-SE" sz="1200" b="0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</a:rPr>
            <a:t>under Q20. 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Eventuellt, "dra ner" cellerna</a:t>
          </a:r>
          <a:endParaRPr lang="sv-SE" sz="1200" b="0" cap="none" spc="0">
            <a:ln>
              <a:noFill/>
            </a:ln>
            <a:solidFill>
              <a:schemeClr val="tx1"/>
            </a:solidFill>
            <a:effectLst/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22414</xdr:colOff>
      <xdr:row>9</xdr:row>
      <xdr:rowOff>89648</xdr:rowOff>
    </xdr:from>
    <xdr:to>
      <xdr:col>13</xdr:col>
      <xdr:colOff>2247900</xdr:colOff>
      <xdr:row>12</xdr:row>
      <xdr:rowOff>156883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061889" y="3270998"/>
          <a:ext cx="5359211" cy="638735"/>
        </a:xfrm>
        <a:prstGeom prst="roundRect">
          <a:avLst/>
        </a:prstGeom>
        <a:solidFill>
          <a:srgbClr val="FFFF00"/>
        </a:solidFill>
        <a:ln w="1905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/>
        <a:lstStyle/>
        <a:p>
          <a:r>
            <a:rPr lang="sv-SE" sz="12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1. Fyll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 i kolumner under gråmarkerade rubriker. </a:t>
          </a:r>
        </a:p>
        <a:p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2. Kontrollera utfallet i kolumn F-J och under Q20. 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Eventuellt, "dra ner" cellerna</a:t>
          </a:r>
          <a:endParaRPr lang="sv-SE" sz="1200" b="0" cap="none" spc="0">
            <a:ln>
              <a:noFill/>
            </a:ln>
            <a:solidFill>
              <a:schemeClr val="tx1"/>
            </a:solidFill>
            <a:effectLst/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10</xdr:row>
      <xdr:rowOff>48185</xdr:rowOff>
    </xdr:from>
    <xdr:to>
      <xdr:col>14</xdr:col>
      <xdr:colOff>10645</xdr:colOff>
      <xdr:row>13</xdr:row>
      <xdr:rowOff>126626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687174" y="3324785"/>
          <a:ext cx="4325471" cy="649941"/>
        </a:xfrm>
        <a:prstGeom prst="roundRect">
          <a:avLst/>
        </a:prstGeom>
        <a:solidFill>
          <a:srgbClr val="FFFF00"/>
        </a:solidFill>
        <a:ln w="1905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/>
        <a:lstStyle/>
        <a:p>
          <a:r>
            <a:rPr lang="sv-SE" sz="12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1. Fyll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 i kolumner under gråmarkerade rubriker. </a:t>
          </a:r>
        </a:p>
        <a:p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2. Kontrollera utfallet i kolumn F-J och under Q20. 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Eventuellt, "dra ner" cellerna</a:t>
          </a:r>
          <a:endParaRPr lang="sv-SE" sz="1200" b="0" cap="none" spc="0">
            <a:ln>
              <a:noFill/>
            </a:ln>
            <a:solidFill>
              <a:schemeClr val="tx1"/>
            </a:solidFill>
            <a:effectLst/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10</xdr:row>
      <xdr:rowOff>57710</xdr:rowOff>
    </xdr:from>
    <xdr:to>
      <xdr:col>14</xdr:col>
      <xdr:colOff>10645</xdr:colOff>
      <xdr:row>13</xdr:row>
      <xdr:rowOff>136151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53B1599-CFA2-4FCA-A8CA-C2629459118F}"/>
            </a:ext>
          </a:extLst>
        </xdr:cNvPr>
        <xdr:cNvSpPr txBox="1"/>
      </xdr:nvSpPr>
      <xdr:spPr>
        <a:xfrm>
          <a:off x="11696699" y="3334310"/>
          <a:ext cx="4325471" cy="649941"/>
        </a:xfrm>
        <a:prstGeom prst="roundRect">
          <a:avLst/>
        </a:prstGeom>
        <a:solidFill>
          <a:srgbClr val="FFFF00"/>
        </a:solidFill>
        <a:ln w="1905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/>
        <a:lstStyle/>
        <a:p>
          <a:r>
            <a:rPr lang="sv-SE" sz="12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1. Fyll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 i kolumner under gråmarkerade rubriker. </a:t>
          </a:r>
        </a:p>
        <a:p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2. Kontrollera utfallet i kolumn F-J och under Q20. </a:t>
          </a:r>
          <a:r>
            <a:rPr lang="sv-SE" sz="1200" b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Eventuellt, "dra ner" cellerna</a:t>
          </a:r>
          <a:endParaRPr lang="sv-SE" sz="1200" b="0" cap="none" spc="0">
            <a:ln>
              <a:noFill/>
            </a:ln>
            <a:solidFill>
              <a:schemeClr val="tx1"/>
            </a:solidFill>
            <a:effectLst/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pinfo.lansstyrelsen.se/wp-content/uploads/Vagledning-till-mall-for-kontroll-av-utslappskrav-NFS-2016-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10"/>
  <sheetViews>
    <sheetView tabSelected="1" zoomScaleNormal="100" workbookViewId="0">
      <selection activeCell="E1" sqref="E1"/>
    </sheetView>
  </sheetViews>
  <sheetFormatPr defaultRowHeight="15" x14ac:dyDescent="0.25"/>
  <cols>
    <col min="1" max="11" width="21.5703125" customWidth="1"/>
    <col min="12" max="12" width="19.140625" customWidth="1"/>
  </cols>
  <sheetData>
    <row r="1" spans="1:14" x14ac:dyDescent="0.25">
      <c r="A1" s="65" t="s">
        <v>0</v>
      </c>
      <c r="D1" s="241" t="s">
        <v>1</v>
      </c>
      <c r="E1" s="242">
        <v>45700</v>
      </c>
    </row>
    <row r="2" spans="1:14" ht="15.75" thickBot="1" x14ac:dyDescent="0.3">
      <c r="A2" s="240" t="s">
        <v>2</v>
      </c>
    </row>
    <row r="3" spans="1:14" ht="81" customHeight="1" thickBot="1" x14ac:dyDescent="0.3">
      <c r="A3" s="243" t="s">
        <v>3</v>
      </c>
      <c r="B3" s="244" t="str">
        <f>IF(ISBLANK('2. BOD'!A2),"202X",YEAR('2. BOD'!A2))</f>
        <v>202X</v>
      </c>
      <c r="C3" s="239" t="s">
        <v>4</v>
      </c>
      <c r="D3" s="238" t="str">
        <f>IF(ISNUMBER(B3),IF(OR(MOD(B3,400)=0,AND(MOD(B3,4)=0,MOD(B3,100)&lt;&gt;0)),366,365),"-")</f>
        <v>-</v>
      </c>
    </row>
    <row r="4" spans="1:14" ht="94.5" customHeight="1" x14ac:dyDescent="0.25">
      <c r="A4" s="230" t="s">
        <v>5</v>
      </c>
      <c r="B4" s="4" t="s">
        <v>6</v>
      </c>
      <c r="C4" s="4" t="s">
        <v>7</v>
      </c>
      <c r="D4" s="4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1" t="s">
        <v>15</v>
      </c>
    </row>
    <row r="5" spans="1:14" ht="57.75" customHeight="1" x14ac:dyDescent="0.25">
      <c r="A5" s="245"/>
      <c r="B5" s="245"/>
      <c r="C5" s="246"/>
      <c r="D5" s="247"/>
      <c r="E5" s="245"/>
      <c r="F5" s="248"/>
      <c r="G5" s="246"/>
      <c r="H5" s="246"/>
      <c r="I5" s="246"/>
      <c r="J5" s="249"/>
      <c r="K5" s="250"/>
    </row>
    <row r="6" spans="1:14" ht="75" x14ac:dyDescent="0.25">
      <c r="K6" s="237" t="s">
        <v>96</v>
      </c>
      <c r="M6" s="237"/>
      <c r="N6" s="237"/>
    </row>
    <row r="10" spans="1:14" x14ac:dyDescent="0.25">
      <c r="J10" s="3"/>
      <c r="K10" s="3"/>
    </row>
  </sheetData>
  <sheetProtection algorithmName="SHA-512" hashValue="SXWD6w3VxEp6FnNeG4NpN2JhSAX/bbnlFUxBjH2qmfrLV6bRcxmSgM7/KCaOBBJwu1NwhTxKnSEdhQ0FeYFFlg==" saltValue="hAlYFx3k1Wm/I4ZYUaWZwQ==" spinCount="100000" sheet="1" objects="1" scenarios="1"/>
  <protectedRanges>
    <protectedRange sqref="A5:K5" name="Område1"/>
  </protectedRanges>
  <hyperlinks>
    <hyperlink ref="A2" r:id="rId1" xr:uid="{3D9CEC05-0E1D-4B00-B54A-B598822FF5E6}"/>
  </hyperlinks>
  <pageMargins left="0.70866141732283472" right="0.70866141732283472" top="0.74803149606299213" bottom="0.74803149606299213" header="0.31496062992125984" footer="0.31496062992125984"/>
  <pageSetup paperSize="9" scale="4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AC400"/>
  <sheetViews>
    <sheetView zoomScaleNormal="100" workbookViewId="0">
      <selection activeCell="A2" sqref="A2"/>
    </sheetView>
  </sheetViews>
  <sheetFormatPr defaultColWidth="8.85546875" defaultRowHeight="15" x14ac:dyDescent="0.25"/>
  <cols>
    <col min="1" max="2" width="15.7109375" style="7" customWidth="1"/>
    <col min="3" max="3" width="12.7109375" style="140" bestFit="1" customWidth="1"/>
    <col min="4" max="4" width="12.140625" style="140" bestFit="1" customWidth="1"/>
    <col min="5" max="5" width="13.28515625" style="133" bestFit="1" customWidth="1"/>
    <col min="6" max="6" width="12.7109375" style="29" bestFit="1" customWidth="1"/>
    <col min="7" max="7" width="10.85546875" style="29" bestFit="1" customWidth="1"/>
    <col min="8" max="8" width="16.140625" style="29" bestFit="1" customWidth="1"/>
    <col min="9" max="9" width="19" style="29" bestFit="1" customWidth="1"/>
    <col min="10" max="10" width="19" style="192" customWidth="1"/>
    <col min="11" max="11" width="13.42578125" style="6" customWidth="1"/>
    <col min="12" max="12" width="8.85546875" style="9"/>
    <col min="13" max="13" width="47" style="44" customWidth="1"/>
    <col min="14" max="14" width="17.85546875" style="44" customWidth="1"/>
    <col min="15" max="15" width="17.85546875" style="131" customWidth="1"/>
    <col min="16" max="16" width="17.85546875" style="134" customWidth="1"/>
    <col min="17" max="17" width="48.5703125" style="9" bestFit="1" customWidth="1"/>
    <col min="18" max="18" width="20.85546875" style="9" customWidth="1"/>
    <col min="19" max="19" width="4.28515625" style="9" customWidth="1"/>
    <col min="20" max="20" width="3.7109375" style="9" customWidth="1"/>
    <col min="21" max="21" width="11.5703125" style="9" bestFit="1" customWidth="1"/>
    <col min="22" max="22" width="17.7109375" style="9" customWidth="1"/>
    <col min="23" max="23" width="16.5703125" style="9" customWidth="1"/>
    <col min="24" max="24" width="16.7109375" style="9" customWidth="1"/>
    <col min="25" max="25" width="16.140625" style="9" customWidth="1"/>
    <col min="26" max="27" width="8.85546875" style="9"/>
    <col min="28" max="28" width="11.5703125" style="9" bestFit="1" customWidth="1"/>
    <col min="29" max="16384" width="8.85546875" style="9"/>
  </cols>
  <sheetData>
    <row r="1" spans="1:24" s="6" customFormat="1" ht="105" x14ac:dyDescent="0.25">
      <c r="A1" s="12" t="s">
        <v>16</v>
      </c>
      <c r="B1" s="12" t="s">
        <v>17</v>
      </c>
      <c r="C1" s="1" t="s">
        <v>18</v>
      </c>
      <c r="D1" s="1" t="s">
        <v>19</v>
      </c>
      <c r="E1" s="1" t="s">
        <v>20</v>
      </c>
      <c r="F1" s="13" t="s">
        <v>21</v>
      </c>
      <c r="G1" s="13" t="s">
        <v>22</v>
      </c>
      <c r="H1" s="14" t="s">
        <v>23</v>
      </c>
      <c r="I1" s="13" t="s">
        <v>24</v>
      </c>
      <c r="J1" s="190" t="s">
        <v>25</v>
      </c>
      <c r="K1" s="1" t="s">
        <v>26</v>
      </c>
      <c r="L1" s="5"/>
      <c r="M1" s="267" t="s">
        <v>27</v>
      </c>
      <c r="N1" s="268"/>
      <c r="P1" s="5"/>
      <c r="Q1" s="269" t="s">
        <v>28</v>
      </c>
      <c r="R1" s="270"/>
      <c r="S1" s="152"/>
      <c r="T1" s="152"/>
      <c r="U1" s="152"/>
      <c r="V1" s="152"/>
      <c r="W1" s="153" t="s">
        <v>29</v>
      </c>
      <c r="X1" s="59"/>
    </row>
    <row r="2" spans="1:24" ht="17.25" x14ac:dyDescent="0.25">
      <c r="C2" s="138"/>
      <c r="D2" s="139"/>
      <c r="E2" s="141"/>
      <c r="F2" s="147" t="str">
        <f>IF(ISNUMBER(C2),C2*E2/1000,"")</f>
        <v/>
      </c>
      <c r="G2" s="147" t="str">
        <f>IF(ISNUMBER(D2),D2*$E2/1000,"")</f>
        <v/>
      </c>
      <c r="H2" s="147" t="str">
        <f>IF(ISNUMBER(C2),G2,"")</f>
        <v/>
      </c>
      <c r="I2" s="15" t="str">
        <f>IFERROR(IF(AND(ISNUMBER(C2),ISNUMBER(D2)),(F2-G2)/F2*100,""),"Kommentera volym--&gt;")</f>
        <v/>
      </c>
      <c r="J2" s="191" t="str">
        <f>IF(ISNUMBER(F2), IF(B2-A2=0, 1, IF(B2-A2=2, 3, IF(B2-A2=6, 7, B2-A2))),"")</f>
        <v/>
      </c>
      <c r="L2" s="8"/>
      <c r="M2" s="202" t="s">
        <v>30</v>
      </c>
      <c r="N2" s="203">
        <f>SUMIFS(E2:E400,C2:C400,"&gt;0")</f>
        <v>0</v>
      </c>
      <c r="O2" s="9"/>
      <c r="P2" s="8"/>
      <c r="Q2" s="16" t="s">
        <v>31</v>
      </c>
      <c r="R2" s="17" t="e">
        <f>N5/N3*1000</f>
        <v>#DIV/0!</v>
      </c>
      <c r="S2" s="17"/>
      <c r="T2" s="18"/>
      <c r="U2" s="18"/>
      <c r="V2" s="18"/>
      <c r="W2" s="19" t="str">
        <f>IF('1. Grunddata'!G5&lt;2000,"JA",IF(AND('1. Grunddata'!G5&lt;10000,'1. Grunddata'!G5&gt;=2000),IF(COUNT('2. BOD'!$D$2:$D$400)&lt;24,"NEJ","JA"),IF('1. Grunddata'!G5&gt;=10000,IF(COUNT('2. BOD'!$D$2:$D$400)&lt;52,"NEJ","JA"),)))</f>
        <v>JA</v>
      </c>
      <c r="X2" s="60"/>
    </row>
    <row r="3" spans="1:24" ht="17.25" x14ac:dyDescent="0.25">
      <c r="C3" s="138"/>
      <c r="D3" s="139"/>
      <c r="E3" s="141"/>
      <c r="F3" s="147" t="str">
        <f t="shared" ref="F3:F66" si="0">IF(ISNUMBER(C3),C3*E3/1000,"")</f>
        <v/>
      </c>
      <c r="G3" s="147" t="str">
        <f t="shared" ref="G3:G66" si="1">IF(ISNUMBER(D3),D3*$E3/1000,"")</f>
        <v/>
      </c>
      <c r="H3" s="147" t="str">
        <f t="shared" ref="H3:H66" si="2">IF(ISNUMBER(C3),G3,"")</f>
        <v/>
      </c>
      <c r="I3" s="15" t="str">
        <f t="shared" ref="I3:I66" si="3">IFERROR(IF(AND(ISNUMBER(C3),ISNUMBER(D3)),(F3-G3)/F3*100,""),"Kommentera volym--&gt;")</f>
        <v/>
      </c>
      <c r="J3" s="191" t="str">
        <f t="shared" ref="J3:J66" si="4">IF(ISNUMBER(F3), IF(B3-A3=0, 1, IF(B3-A3=2, 3, IF(B3-A3=6, 7, B3-A3))),"")</f>
        <v/>
      </c>
      <c r="L3" s="8"/>
      <c r="M3" s="202" t="s">
        <v>32</v>
      </c>
      <c r="N3" s="204">
        <f>SUMIFS(E2:E400,D2:D400,"&gt;0")</f>
        <v>0</v>
      </c>
      <c r="O3" s="9"/>
      <c r="P3" s="8"/>
      <c r="Q3" s="16" t="s">
        <v>33</v>
      </c>
      <c r="R3" s="17" t="str">
        <f>IFERROR(((R2*N16)+(N15*R4))/(N16+N15),"Fyll i provdata brädd")</f>
        <v>Fyll i provdata brädd</v>
      </c>
      <c r="S3" s="17"/>
      <c r="T3" s="18"/>
      <c r="U3" s="18"/>
      <c r="V3" s="18"/>
      <c r="W3" s="20"/>
      <c r="X3" s="60"/>
    </row>
    <row r="4" spans="1:24" x14ac:dyDescent="0.25">
      <c r="C4" s="138"/>
      <c r="D4" s="139"/>
      <c r="E4" s="141"/>
      <c r="F4" s="147" t="str">
        <f t="shared" si="0"/>
        <v/>
      </c>
      <c r="G4" s="147" t="str">
        <f t="shared" si="1"/>
        <v/>
      </c>
      <c r="H4" s="147" t="str">
        <f t="shared" si="2"/>
        <v/>
      </c>
      <c r="I4" s="15" t="str">
        <f t="shared" si="3"/>
        <v/>
      </c>
      <c r="J4" s="191" t="str">
        <f t="shared" si="4"/>
        <v/>
      </c>
      <c r="L4" s="8"/>
      <c r="M4" s="205" t="s">
        <v>34</v>
      </c>
      <c r="N4" s="206">
        <f>SUM(F2:F400)</f>
        <v>0</v>
      </c>
      <c r="O4" s="9"/>
      <c r="P4" s="8"/>
      <c r="Q4" s="16" t="s">
        <v>35</v>
      </c>
      <c r="R4" s="22" t="str">
        <f>IFERROR((N8/N7)*1000, "Fyll i provdata brädd")</f>
        <v>Fyll i provdata brädd</v>
      </c>
      <c r="S4" s="22"/>
      <c r="T4" s="18"/>
      <c r="U4" s="18"/>
      <c r="V4" s="18"/>
      <c r="W4" s="20"/>
      <c r="X4" s="60"/>
    </row>
    <row r="5" spans="1:24" x14ac:dyDescent="0.25">
      <c r="C5" s="138"/>
      <c r="D5" s="139"/>
      <c r="E5" s="141"/>
      <c r="F5" s="147" t="str">
        <f t="shared" si="0"/>
        <v/>
      </c>
      <c r="G5" s="147" t="str">
        <f t="shared" si="1"/>
        <v/>
      </c>
      <c r="H5" s="147" t="str">
        <f t="shared" si="2"/>
        <v/>
      </c>
      <c r="I5" s="15" t="str">
        <f t="shared" si="3"/>
        <v/>
      </c>
      <c r="J5" s="191" t="str">
        <f t="shared" si="4"/>
        <v/>
      </c>
      <c r="L5" s="8"/>
      <c r="M5" s="205" t="s">
        <v>36</v>
      </c>
      <c r="N5" s="206">
        <f>SUM(G2:G400)</f>
        <v>0</v>
      </c>
      <c r="O5" s="9"/>
      <c r="P5" s="8"/>
      <c r="Q5" s="16" t="s">
        <v>37</v>
      </c>
      <c r="R5" s="23" t="e">
        <f>N4/N2*1000</f>
        <v>#DIV/0!</v>
      </c>
      <c r="S5" s="23"/>
      <c r="T5" s="18"/>
      <c r="U5" s="18"/>
      <c r="V5" s="18"/>
      <c r="W5" s="48"/>
      <c r="X5" s="60"/>
    </row>
    <row r="6" spans="1:24" x14ac:dyDescent="0.25">
      <c r="C6" s="138"/>
      <c r="D6" s="139"/>
      <c r="E6" s="141"/>
      <c r="F6" s="147" t="str">
        <f t="shared" si="0"/>
        <v/>
      </c>
      <c r="G6" s="147" t="str">
        <f t="shared" si="1"/>
        <v/>
      </c>
      <c r="H6" s="147" t="str">
        <f t="shared" si="2"/>
        <v/>
      </c>
      <c r="I6" s="15" t="str">
        <f t="shared" si="3"/>
        <v/>
      </c>
      <c r="J6" s="191" t="str">
        <f t="shared" si="4"/>
        <v/>
      </c>
      <c r="L6" s="8"/>
      <c r="M6" s="205" t="s">
        <v>38</v>
      </c>
      <c r="N6" s="206">
        <f>SUM(H2:H400)</f>
        <v>0</v>
      </c>
      <c r="O6" s="9"/>
      <c r="P6" s="8"/>
      <c r="Q6" s="16" t="s">
        <v>39</v>
      </c>
      <c r="R6" s="137" t="e">
        <f>(N4/SUM(J:J))*'1. Grunddata'!$D$3</f>
        <v>#DIV/0!</v>
      </c>
      <c r="S6" s="23"/>
      <c r="T6" s="18"/>
      <c r="U6" s="220" t="s">
        <v>40</v>
      </c>
      <c r="V6" s="18"/>
      <c r="W6" s="48"/>
    </row>
    <row r="7" spans="1:24" ht="17.25" x14ac:dyDescent="0.25">
      <c r="C7" s="138"/>
      <c r="D7" s="139"/>
      <c r="E7" s="141"/>
      <c r="F7" s="147" t="str">
        <f t="shared" si="0"/>
        <v/>
      </c>
      <c r="G7" s="147" t="str">
        <f t="shared" si="1"/>
        <v/>
      </c>
      <c r="H7" s="147" t="str">
        <f t="shared" si="2"/>
        <v/>
      </c>
      <c r="I7" s="15" t="str">
        <f t="shared" si="3"/>
        <v/>
      </c>
      <c r="J7" s="191" t="str">
        <f t="shared" si="4"/>
        <v/>
      </c>
      <c r="M7" s="207" t="s">
        <v>41</v>
      </c>
      <c r="N7" s="208">
        <f>SUM(P21:P400)</f>
        <v>0</v>
      </c>
      <c r="O7" s="9"/>
      <c r="P7" s="8"/>
      <c r="Q7" s="16" t="s">
        <v>42</v>
      </c>
      <c r="R7" s="137" t="e">
        <f>R2*N16/1000</f>
        <v>#DIV/0!</v>
      </c>
      <c r="S7" s="23"/>
      <c r="T7" s="18"/>
      <c r="U7" s="220" t="s">
        <v>40</v>
      </c>
      <c r="V7" s="18"/>
      <c r="W7" s="48"/>
      <c r="X7" s="60"/>
    </row>
    <row r="8" spans="1:24" x14ac:dyDescent="0.25">
      <c r="C8" s="138"/>
      <c r="D8" s="139"/>
      <c r="E8" s="141"/>
      <c r="F8" s="147" t="str">
        <f t="shared" si="0"/>
        <v/>
      </c>
      <c r="G8" s="147" t="str">
        <f t="shared" si="1"/>
        <v/>
      </c>
      <c r="H8" s="147" t="str">
        <f t="shared" si="2"/>
        <v/>
      </c>
      <c r="I8" s="15" t="str">
        <f t="shared" si="3"/>
        <v/>
      </c>
      <c r="J8" s="191" t="str">
        <f t="shared" si="4"/>
        <v/>
      </c>
      <c r="L8" s="8"/>
      <c r="M8" s="209" t="s">
        <v>43</v>
      </c>
      <c r="N8" s="210">
        <f>SUM(Q21:Q400)</f>
        <v>0</v>
      </c>
      <c r="O8" s="9"/>
      <c r="P8" s="8"/>
      <c r="Q8" s="16" t="s">
        <v>44</v>
      </c>
      <c r="R8" s="137">
        <f>N8</f>
        <v>0</v>
      </c>
      <c r="S8" s="23"/>
      <c r="T8" s="18"/>
      <c r="U8" s="220"/>
      <c r="V8" s="18"/>
      <c r="W8" s="48"/>
      <c r="X8" s="60"/>
    </row>
    <row r="9" spans="1:24" x14ac:dyDescent="0.25">
      <c r="C9" s="138"/>
      <c r="D9" s="139"/>
      <c r="E9" s="141"/>
      <c r="F9" s="147" t="str">
        <f t="shared" si="0"/>
        <v/>
      </c>
      <c r="G9" s="147" t="str">
        <f t="shared" si="1"/>
        <v/>
      </c>
      <c r="H9" s="147" t="str">
        <f t="shared" si="2"/>
        <v/>
      </c>
      <c r="I9" s="15" t="str">
        <f t="shared" si="3"/>
        <v/>
      </c>
      <c r="J9" s="191" t="str">
        <f t="shared" si="4"/>
        <v/>
      </c>
      <c r="M9"/>
      <c r="N9"/>
      <c r="O9" s="9"/>
      <c r="P9" s="9"/>
      <c r="Q9" s="16" t="s">
        <v>45</v>
      </c>
      <c r="R9" s="137" t="e">
        <f>R7+R8</f>
        <v>#DIV/0!</v>
      </c>
      <c r="S9" s="23"/>
      <c r="T9" s="18"/>
      <c r="U9" s="220" t="s">
        <v>40</v>
      </c>
      <c r="V9" s="18"/>
      <c r="W9" s="48"/>
      <c r="X9" s="60"/>
    </row>
    <row r="10" spans="1:24" x14ac:dyDescent="0.25">
      <c r="C10" s="138"/>
      <c r="D10" s="139"/>
      <c r="E10" s="141"/>
      <c r="F10" s="147" t="str">
        <f t="shared" si="0"/>
        <v/>
      </c>
      <c r="G10" s="147" t="str">
        <f t="shared" si="1"/>
        <v/>
      </c>
      <c r="H10" s="147" t="str">
        <f t="shared" si="2"/>
        <v/>
      </c>
      <c r="I10" s="15" t="str">
        <f t="shared" si="3"/>
        <v/>
      </c>
      <c r="J10" s="191" t="str">
        <f t="shared" si="4"/>
        <v/>
      </c>
      <c r="M10" s="148"/>
      <c r="N10" s="148"/>
      <c r="O10" s="9"/>
      <c r="P10" s="9"/>
      <c r="Q10" s="154" t="s">
        <v>46</v>
      </c>
      <c r="R10" s="24">
        <f>COUNTIF(D2:D400,"&gt;29,499999")</f>
        <v>0</v>
      </c>
      <c r="S10" s="24" t="s">
        <v>47</v>
      </c>
      <c r="T10" s="25" t="str">
        <f>IF(AND(COUNT($D$2:$D$400)&gt;0,COUNT($D$2:$D$400)&lt;8),1,IF(AND(COUNT($D$2:$D$400)&gt;7,COUNT($D$2:$D$400)&lt;17),2,IF(AND(COUNT($D$2:$D$400)&gt;16,COUNT($D$2:$D$400)&lt;29),3,IF(AND(COUNT($D$2:$D$400)&gt;28,COUNT($D$2:$D$400)&lt;41),4,IF(AND(COUNT($D$2:D400)&gt;40,COUNT($D$2:D400)&lt;54),5,IF(AND(COUNT($D$2:D400)&gt;53,COUNT($D$2:D400)&lt;68),6,IF(AND(COUNT($D$2:$D$400)&gt;67,COUNT($D$2:$D$400)&lt;82),7,IF(AND(COUNT($D$2:$D$400)&gt;81,COUNT($D$2:$D$400)&lt;96),8,IF(AND(COUNT($D$2:$D$400)&gt;95,COUNT($D$2:$D$400)&lt;111),9,IF(AND(COUNT($D$2:$D$400)&gt;110,COUNT($D$2:$D$400)&lt;126),10,IF(AND(COUNT($D$2:$D$400)&gt;125,COUNT($D$2:$D$400)&lt;141),11,IF(AND(COUNT($D$2:$D$400)&gt;140,COUNT($D$2:$D$400)&lt;156),12,IF(AND(COUNT($D$2:$D$400)&gt;155,COUNT($D$2:$D$400)&lt;172),13,IF(AND(COUNT($D$2:$D$400)&gt;171,COUNT($D$2:$D$400)&lt;188),14,IF(AND(COUNT($D$2:$D$400)&gt;187,COUNT($D$2:$D$400)&lt;204),15,IF(AND(COUNT($D$2:$D$400)&gt;203,COUNT($D$2:$D$400)&lt;220),16,IF(AND(COUNT($D$2:$D$400)&gt;219,COUNT($D$2:$D$400)&lt;236),17,IF(AND(COUNT($D$2:$D$400)&gt;235,COUNT($D$2:$D$400)&lt;252),18,IF(AND(COUNT($D$2:$D$400)&gt;251,COUNT($D$2:$D$400)&lt;269),19,IF(AND(COUNT($D$2:$D$400)&gt;268,COUNT($D$2:$D$400)&lt;285),20,IF(AND(COUNT($D$2:$D$400)&gt;284,COUNT($D$2:$D$400)&lt;301),21,IF(AND(COUNT($D$2:$D$400)&gt;300,COUNT($D$2:$D$400)&lt;318),22,IF(AND(COUNT($D$2:$D$400)&gt;317,COUNT($D$2:$D$400)&lt;335),23,IF(AND(COUNT($D$2:$D$400)&gt;334,COUNT($D$2:$D$400)&lt;351),24,IF(AND(COUNT($D$2:$D$400)&gt;350,COUNT($D$2:$D$400)&lt;366),25,"?? ")))))))))))))))))))))))))</f>
        <v xml:space="preserve">?? </v>
      </c>
      <c r="U10" s="28" t="s">
        <v>48</v>
      </c>
      <c r="V10" s="38"/>
      <c r="W10" s="27" t="str">
        <f>IF('1. Grunddata'!G5&lt;2000,"JA",IF(AND('1. Grunddata'!G5&lt;10000,'1. Grunddata'!G5&gt;=2000),IF(COUNT('2. BOD'!$D$2:$D$400)&lt;24,"NEJ","JA"),IF('1. Grunddata'!G5&gt;=10000,IF(COUNT('2. BOD'!$D$2:$D$400)&lt;52,"NEJ","JA"),)))</f>
        <v>JA</v>
      </c>
    </row>
    <row r="11" spans="1:24" x14ac:dyDescent="0.25">
      <c r="C11" s="138"/>
      <c r="D11" s="139"/>
      <c r="E11" s="141"/>
      <c r="F11" s="147" t="str">
        <f t="shared" si="0"/>
        <v/>
      </c>
      <c r="G11" s="147" t="str">
        <f t="shared" si="1"/>
        <v/>
      </c>
      <c r="H11" s="147" t="str">
        <f t="shared" si="2"/>
        <v/>
      </c>
      <c r="I11" s="15" t="str">
        <f t="shared" si="3"/>
        <v/>
      </c>
      <c r="J11" s="191" t="str">
        <f t="shared" si="4"/>
        <v/>
      </c>
      <c r="M11" s="149"/>
      <c r="N11" s="149"/>
      <c r="O11" s="9"/>
      <c r="P11" s="9"/>
      <c r="Q11" s="233" t="s">
        <v>49</v>
      </c>
      <c r="R11" s="234">
        <f>COUNTIF(I2:I400,"&lt;69,49999999")</f>
        <v>0</v>
      </c>
      <c r="S11" s="234" t="s">
        <v>47</v>
      </c>
      <c r="T11" s="235" t="str">
        <f>IF(AND(COUNT($I$2:$I$400)&gt;0,COUNT($I$2:$I$400)&lt;8),1,IF(AND(COUNT($I$2:$I$400)&gt;7,COUNT($I$2:$I$400)&lt;17),2,IF(AND(COUNT($I$2:$I$400)&gt;16,COUNT($I$2:$I$400)&lt;29),3,IF(AND(COUNT($I$2:$I$400)&gt;28,COUNT($I$2:$I$400)&lt;41),4,IF(AND(COUNT($I$2:$I$400)&gt;40,COUNT($I$2:$I$400)&lt;54),5,IF(AND(COUNT($I$2:$I$400)&gt;53,COUNT($I$2:$I$400)&lt;68),6,IF(AND(COUNT($I$2:$I$400)&gt;67,COUNT($I$2:$I$400)&lt;82),7,IF(AND(COUNT($I$2:$I$400)&gt;81,COUNT($I$2:$I$400)&lt;96),8,IF(AND(COUNT($I$2:$I$400)&gt;95,COUNT($I$2:$I$400)&lt;111),9,IF(AND(COUNT($I$2:$I$400)&gt;110,COUNT($I$2:$I$400)&lt;126),10,IF(AND(COUNT($I$2:$I$400)&gt;125,COUNT($I$2:$I$400)&lt;141),11,IF(AND(COUNT($I$2:$I$400)&gt;140,COUNT($I$2:$I$400)&lt;156),12,IF(AND(COUNT($I$2:$I$400)&gt;155,COUNT($I$2:$I$400)&lt;172),13,IF(AND(COUNT($I$2:$I$400)&gt;171,COUNT($I$2:$I$400)&lt;188),14,IF(AND(COUNT($I$2:$I$400)&gt;187,COUNT($I$2:$I$400)&lt;204),15,IF(AND(COUNT($I$2:$I$400)&gt;203,COUNT($I$2:$I$400)&lt;220),16,IF(AND(COUNT($I$2:$I$400)&gt;219,COUNT($I$2:$I$400)&lt;236),17,IF(AND(COUNT($I$2:$I$400)&gt;235,COUNT($I$2:$I$400)&lt;252),18,IF(AND(COUNT($I$2:$I$400)&gt;251,COUNT($I$2:$I$400)&lt;269),19,IF(AND(COUNT($I$2:$I$400)&gt;268,COUNT($I$2:$I$400)&lt;285),20,IF(AND(COUNT($I$2:$I$400)&gt;284,COUNT($I$2:$I$400)&lt;301),21,IF(AND(COUNT($I$2:$I$400)&gt;300,COUNT($I$2:$I$400)&lt;318),22,IF(AND(COUNT($I$2:$I$400)&gt;317,COUNT($I$2:$I$400)&lt;335),23,IF(AND(COUNT($I$2:$I$400)&gt;334,COUNT($I$2:$I$400)&lt;351),24,IF(AND(COUNT($I$2:$I$400)&gt;350,COUNT($I$2:$I$400)&lt;366),25,"??")))))))))))))))))))))))))</f>
        <v>??</v>
      </c>
      <c r="U11" s="235" t="s">
        <v>48</v>
      </c>
      <c r="V11" s="235"/>
      <c r="W11" s="236" t="str">
        <f>IF('1. Grunddata'!G5&lt;2000,"JA",IF(AND('1. Grunddata'!G5&lt;10000,'1. Grunddata'!G5&gt;=2000),IF(COUNT('2. BOD'!$I$2:$I$400)&lt;12,"NEJ","JA"),IF('1. Grunddata'!G5&gt;=10000,IF(COUNT('2. BOD'!$I$2:$I$400)&lt;24,"NEJ","JA"),)))</f>
        <v>JA</v>
      </c>
    </row>
    <row r="12" spans="1:24" x14ac:dyDescent="0.25">
      <c r="C12" s="138"/>
      <c r="D12" s="139"/>
      <c r="E12" s="141"/>
      <c r="F12" s="147" t="str">
        <f t="shared" si="0"/>
        <v/>
      </c>
      <c r="G12" s="147" t="str">
        <f t="shared" si="1"/>
        <v/>
      </c>
      <c r="H12" s="147" t="str">
        <f t="shared" si="2"/>
        <v/>
      </c>
      <c r="I12" s="15" t="str">
        <f t="shared" si="3"/>
        <v/>
      </c>
      <c r="J12" s="191" t="str">
        <f t="shared" si="4"/>
        <v/>
      </c>
      <c r="M12" s="149"/>
      <c r="N12" s="149"/>
      <c r="O12" s="9"/>
      <c r="P12" s="9"/>
      <c r="Q12"/>
      <c r="R12"/>
      <c r="S12"/>
      <c r="T12"/>
      <c r="U12"/>
      <c r="V12"/>
      <c r="W12"/>
    </row>
    <row r="13" spans="1:24" x14ac:dyDescent="0.25">
      <c r="C13" s="138"/>
      <c r="D13" s="139"/>
      <c r="E13" s="141"/>
      <c r="F13" s="147" t="str">
        <f t="shared" si="0"/>
        <v/>
      </c>
      <c r="G13" s="147" t="str">
        <f t="shared" si="1"/>
        <v/>
      </c>
      <c r="H13" s="147" t="str">
        <f t="shared" si="2"/>
        <v/>
      </c>
      <c r="I13" s="15" t="str">
        <f t="shared" si="3"/>
        <v/>
      </c>
      <c r="J13" s="191" t="str">
        <f t="shared" si="4"/>
        <v/>
      </c>
      <c r="M13" s="149"/>
      <c r="N13" s="149"/>
      <c r="O13" s="9"/>
      <c r="P13" s="9"/>
      <c r="Q13" s="231"/>
      <c r="R13" s="232" t="s">
        <v>50</v>
      </c>
      <c r="S13" s="232"/>
      <c r="T13"/>
      <c r="U13"/>
      <c r="V13"/>
      <c r="W13"/>
    </row>
    <row r="14" spans="1:24" x14ac:dyDescent="0.25">
      <c r="C14" s="138"/>
      <c r="D14" s="139"/>
      <c r="E14" s="141"/>
      <c r="F14" s="147" t="str">
        <f t="shared" si="0"/>
        <v/>
      </c>
      <c r="G14" s="147" t="str">
        <f t="shared" si="1"/>
        <v/>
      </c>
      <c r="H14" s="147" t="str">
        <f t="shared" si="2"/>
        <v/>
      </c>
      <c r="I14" s="15" t="str">
        <f t="shared" si="3"/>
        <v/>
      </c>
      <c r="J14" s="191" t="str">
        <f t="shared" si="4"/>
        <v/>
      </c>
      <c r="M14" s="149"/>
      <c r="N14" s="149"/>
      <c r="O14" s="9"/>
      <c r="P14" s="9"/>
      <c r="R14"/>
    </row>
    <row r="15" spans="1:24" ht="17.25" x14ac:dyDescent="0.25">
      <c r="C15" s="138"/>
      <c r="D15" s="139"/>
      <c r="E15" s="141"/>
      <c r="F15" s="147" t="str">
        <f t="shared" si="0"/>
        <v/>
      </c>
      <c r="G15" s="147" t="str">
        <f t="shared" si="1"/>
        <v/>
      </c>
      <c r="H15" s="147" t="str">
        <f t="shared" si="2"/>
        <v/>
      </c>
      <c r="I15" s="15" t="str">
        <f t="shared" si="3"/>
        <v/>
      </c>
      <c r="J15" s="191" t="str">
        <f t="shared" si="4"/>
        <v/>
      </c>
      <c r="M15" s="150" t="s">
        <v>51</v>
      </c>
      <c r="N15" s="32">
        <f>'1. Grunddata'!H5</f>
        <v>0</v>
      </c>
      <c r="O15" s="9"/>
      <c r="P15" s="9"/>
      <c r="Q15" s="71" t="str">
        <f>IF(COUNTIF(D2:D400,"&gt;58,4999999")&gt;0,"OBS! Minst ett prov överskrider högsta halt per mättillfälle med mer än 100% (18§ NFS 2016:6). Kommentera i kolumn K."," ")</f>
        <v xml:space="preserve"> </v>
      </c>
    </row>
    <row r="16" spans="1:24" ht="17.25" x14ac:dyDescent="0.25">
      <c r="C16" s="138"/>
      <c r="D16" s="139"/>
      <c r="E16" s="141"/>
      <c r="F16" s="147" t="str">
        <f t="shared" si="0"/>
        <v/>
      </c>
      <c r="G16" s="147" t="str">
        <f t="shared" si="1"/>
        <v/>
      </c>
      <c r="H16" s="147" t="str">
        <f t="shared" si="2"/>
        <v/>
      </c>
      <c r="I16" s="15" t="str">
        <f t="shared" si="3"/>
        <v/>
      </c>
      <c r="J16" s="191" t="str">
        <f t="shared" si="4"/>
        <v/>
      </c>
      <c r="M16" s="151" t="s">
        <v>52</v>
      </c>
      <c r="N16" s="33">
        <f>'1. Grunddata'!I5</f>
        <v>0</v>
      </c>
      <c r="O16" s="9"/>
      <c r="P16" s="9"/>
    </row>
    <row r="17" spans="3:29" x14ac:dyDescent="0.25">
      <c r="C17" s="138"/>
      <c r="D17" s="139"/>
      <c r="E17" s="141"/>
      <c r="F17" s="147" t="str">
        <f t="shared" si="0"/>
        <v/>
      </c>
      <c r="G17" s="147" t="str">
        <f t="shared" si="1"/>
        <v/>
      </c>
      <c r="H17" s="147" t="str">
        <f t="shared" si="2"/>
        <v/>
      </c>
      <c r="I17" s="15" t="str">
        <f t="shared" si="3"/>
        <v/>
      </c>
      <c r="J17" s="191" t="str">
        <f t="shared" si="4"/>
        <v/>
      </c>
      <c r="M17" s="9"/>
      <c r="N17" s="9"/>
      <c r="O17" s="9"/>
      <c r="P17" s="9"/>
    </row>
    <row r="18" spans="3:29" ht="18.75" x14ac:dyDescent="0.25">
      <c r="C18" s="138"/>
      <c r="D18" s="139"/>
      <c r="E18" s="141"/>
      <c r="F18" s="147" t="str">
        <f t="shared" si="0"/>
        <v/>
      </c>
      <c r="G18" s="147" t="str">
        <f t="shared" si="1"/>
        <v/>
      </c>
      <c r="H18" s="147" t="str">
        <f t="shared" si="2"/>
        <v/>
      </c>
      <c r="I18" s="15" t="str">
        <f t="shared" si="3"/>
        <v/>
      </c>
      <c r="J18" s="191" t="str">
        <f t="shared" si="4"/>
        <v/>
      </c>
      <c r="M18" s="271" t="s">
        <v>53</v>
      </c>
      <c r="N18" s="272"/>
      <c r="O18" s="157"/>
      <c r="P18" s="158"/>
      <c r="Q18" s="159"/>
      <c r="R18" s="160"/>
    </row>
    <row r="19" spans="3:29" ht="18.75" x14ac:dyDescent="0.25">
      <c r="C19" s="138"/>
      <c r="D19" s="139"/>
      <c r="E19" s="141"/>
      <c r="F19" s="147" t="str">
        <f t="shared" si="0"/>
        <v/>
      </c>
      <c r="G19" s="147" t="str">
        <f t="shared" si="1"/>
        <v/>
      </c>
      <c r="H19" s="147" t="str">
        <f t="shared" si="2"/>
        <v/>
      </c>
      <c r="I19" s="15" t="str">
        <f t="shared" si="3"/>
        <v/>
      </c>
      <c r="J19" s="191" t="str">
        <f t="shared" si="4"/>
        <v/>
      </c>
      <c r="M19" s="161"/>
      <c r="N19" s="162"/>
      <c r="O19" s="162"/>
      <c r="P19" s="163"/>
      <c r="Q19" s="164"/>
      <c r="R19" s="165"/>
    </row>
    <row r="20" spans="3:29" ht="30" x14ac:dyDescent="0.25">
      <c r="C20" s="138"/>
      <c r="D20" s="139"/>
      <c r="E20" s="141"/>
      <c r="F20" s="147" t="str">
        <f t="shared" si="0"/>
        <v/>
      </c>
      <c r="G20" s="147" t="str">
        <f t="shared" si="1"/>
        <v/>
      </c>
      <c r="H20" s="147" t="str">
        <f t="shared" si="2"/>
        <v/>
      </c>
      <c r="I20" s="15" t="str">
        <f t="shared" si="3"/>
        <v/>
      </c>
      <c r="J20" s="191" t="str">
        <f t="shared" si="4"/>
        <v/>
      </c>
      <c r="M20" s="166" t="s">
        <v>54</v>
      </c>
      <c r="N20" s="12" t="s">
        <v>55</v>
      </c>
      <c r="O20" s="167" t="s">
        <v>56</v>
      </c>
      <c r="P20" s="167" t="s">
        <v>57</v>
      </c>
      <c r="Q20" s="168" t="s">
        <v>22</v>
      </c>
      <c r="R20" s="167" t="s">
        <v>58</v>
      </c>
      <c r="V20" s="10"/>
      <c r="W20" s="10"/>
      <c r="X20" s="10"/>
      <c r="Y20" s="10"/>
      <c r="Z20" s="10"/>
      <c r="AA20" s="10"/>
      <c r="AB20" s="10"/>
    </row>
    <row r="21" spans="3:29" x14ac:dyDescent="0.25">
      <c r="C21" s="138"/>
      <c r="D21" s="139"/>
      <c r="E21" s="141"/>
      <c r="F21" s="147" t="str">
        <f t="shared" si="0"/>
        <v/>
      </c>
      <c r="G21" s="147" t="str">
        <f t="shared" si="1"/>
        <v/>
      </c>
      <c r="H21" s="147" t="str">
        <f t="shared" si="2"/>
        <v/>
      </c>
      <c r="I21" s="15" t="str">
        <f t="shared" si="3"/>
        <v/>
      </c>
      <c r="J21" s="191" t="str">
        <f t="shared" si="4"/>
        <v/>
      </c>
      <c r="M21" s="7"/>
      <c r="N21" s="7"/>
      <c r="O21" s="129"/>
      <c r="P21" s="132"/>
      <c r="Q21" s="228" t="str">
        <f>IF(AND(ISNUMBER(O21),ISNUMBER(P21)),(O21*P21/1000)," ")</f>
        <v xml:space="preserve"> </v>
      </c>
      <c r="R21" s="6"/>
      <c r="U21" s="10"/>
      <c r="V21" s="10"/>
      <c r="W21" s="10"/>
      <c r="X21" s="10"/>
      <c r="Y21" s="10"/>
      <c r="Z21" s="10"/>
      <c r="AA21" s="10"/>
      <c r="AB21" s="10"/>
      <c r="AC21" s="10"/>
    </row>
    <row r="22" spans="3:29" x14ac:dyDescent="0.25">
      <c r="C22" s="138"/>
      <c r="D22" s="139"/>
      <c r="E22" s="141"/>
      <c r="F22" s="147" t="str">
        <f t="shared" si="0"/>
        <v/>
      </c>
      <c r="G22" s="147" t="str">
        <f t="shared" si="1"/>
        <v/>
      </c>
      <c r="H22" s="147" t="str">
        <f t="shared" si="2"/>
        <v/>
      </c>
      <c r="I22" s="15" t="str">
        <f t="shared" si="3"/>
        <v/>
      </c>
      <c r="J22" s="191" t="str">
        <f t="shared" si="4"/>
        <v/>
      </c>
      <c r="M22" s="7"/>
      <c r="N22" s="7"/>
      <c r="O22" s="129"/>
      <c r="P22" s="132"/>
      <c r="Q22" s="228" t="str">
        <f t="shared" ref="Q22:Q85" si="5">IF(AND(ISNUMBER(O22),ISNUMBER(P22)),(O22*P22/1000)," ")</f>
        <v xml:space="preserve"> </v>
      </c>
      <c r="R22" s="6"/>
      <c r="U22" s="10"/>
      <c r="V22" s="10"/>
      <c r="W22" s="10"/>
      <c r="X22" s="10"/>
      <c r="Y22" s="10"/>
      <c r="Z22" s="10"/>
      <c r="AA22" s="10"/>
      <c r="AB22" s="10"/>
    </row>
    <row r="23" spans="3:29" x14ac:dyDescent="0.25">
      <c r="C23" s="138"/>
      <c r="D23" s="139"/>
      <c r="E23" s="141"/>
      <c r="F23" s="147" t="str">
        <f t="shared" si="0"/>
        <v/>
      </c>
      <c r="G23" s="147" t="str">
        <f t="shared" si="1"/>
        <v/>
      </c>
      <c r="H23" s="147" t="str">
        <f t="shared" si="2"/>
        <v/>
      </c>
      <c r="I23" s="15" t="str">
        <f t="shared" si="3"/>
        <v/>
      </c>
      <c r="J23" s="191" t="str">
        <f t="shared" si="4"/>
        <v/>
      </c>
      <c r="M23" s="7"/>
      <c r="N23" s="7"/>
      <c r="O23" s="129"/>
      <c r="P23" s="132"/>
      <c r="Q23" s="228" t="str">
        <f t="shared" si="5"/>
        <v xml:space="preserve"> </v>
      </c>
      <c r="R23" s="6"/>
      <c r="U23" s="10"/>
      <c r="V23" s="10"/>
      <c r="W23" s="10"/>
      <c r="X23" s="10"/>
      <c r="Y23" s="10"/>
      <c r="Z23" s="10"/>
      <c r="AA23" s="10"/>
      <c r="AB23" s="10"/>
    </row>
    <row r="24" spans="3:29" x14ac:dyDescent="0.25">
      <c r="C24" s="138"/>
      <c r="D24" s="139"/>
      <c r="E24" s="141"/>
      <c r="F24" s="147" t="str">
        <f t="shared" si="0"/>
        <v/>
      </c>
      <c r="G24" s="147" t="str">
        <f t="shared" si="1"/>
        <v/>
      </c>
      <c r="H24" s="147" t="str">
        <f t="shared" si="2"/>
        <v/>
      </c>
      <c r="I24" s="15" t="str">
        <f t="shared" si="3"/>
        <v/>
      </c>
      <c r="J24" s="191" t="str">
        <f t="shared" si="4"/>
        <v/>
      </c>
      <c r="M24" s="7"/>
      <c r="N24" s="7"/>
      <c r="O24" s="129"/>
      <c r="P24" s="132"/>
      <c r="Q24" s="228" t="str">
        <f t="shared" si="5"/>
        <v xml:space="preserve"> </v>
      </c>
      <c r="R24" s="6"/>
      <c r="U24" s="10"/>
      <c r="V24" s="10"/>
      <c r="W24" s="10"/>
      <c r="X24" s="10"/>
      <c r="Y24" s="10"/>
      <c r="Z24" s="10"/>
      <c r="AA24" s="10"/>
      <c r="AB24" s="10"/>
    </row>
    <row r="25" spans="3:29" x14ac:dyDescent="0.25">
      <c r="C25" s="138"/>
      <c r="D25" s="139"/>
      <c r="E25" s="141"/>
      <c r="F25" s="147" t="str">
        <f t="shared" si="0"/>
        <v/>
      </c>
      <c r="G25" s="147" t="str">
        <f t="shared" si="1"/>
        <v/>
      </c>
      <c r="H25" s="147" t="str">
        <f t="shared" si="2"/>
        <v/>
      </c>
      <c r="I25" s="15" t="str">
        <f t="shared" si="3"/>
        <v/>
      </c>
      <c r="J25" s="191" t="str">
        <f t="shared" si="4"/>
        <v/>
      </c>
      <c r="M25" s="7"/>
      <c r="N25" s="7"/>
      <c r="O25" s="129"/>
      <c r="P25" s="132"/>
      <c r="Q25" s="228" t="str">
        <f t="shared" si="5"/>
        <v xml:space="preserve"> </v>
      </c>
      <c r="R25" s="6"/>
      <c r="U25" s="10"/>
      <c r="V25" s="10"/>
      <c r="W25" s="10"/>
      <c r="X25" s="10"/>
      <c r="Y25" s="10"/>
      <c r="Z25" s="10"/>
      <c r="AA25" s="10"/>
      <c r="AB25" s="10"/>
    </row>
    <row r="26" spans="3:29" x14ac:dyDescent="0.25">
      <c r="C26" s="138"/>
      <c r="D26" s="139"/>
      <c r="E26" s="141"/>
      <c r="F26" s="147" t="str">
        <f t="shared" si="0"/>
        <v/>
      </c>
      <c r="G26" s="147" t="str">
        <f t="shared" si="1"/>
        <v/>
      </c>
      <c r="H26" s="147" t="str">
        <f t="shared" si="2"/>
        <v/>
      </c>
      <c r="I26" s="15" t="str">
        <f t="shared" si="3"/>
        <v/>
      </c>
      <c r="J26" s="191" t="str">
        <f t="shared" si="4"/>
        <v/>
      </c>
      <c r="M26" s="7"/>
      <c r="N26" s="7"/>
      <c r="O26" s="129"/>
      <c r="P26" s="132"/>
      <c r="Q26" s="228" t="str">
        <f t="shared" si="5"/>
        <v xml:space="preserve"> </v>
      </c>
      <c r="R26" s="6"/>
    </row>
    <row r="27" spans="3:29" x14ac:dyDescent="0.25">
      <c r="C27" s="138"/>
      <c r="D27" s="139"/>
      <c r="E27" s="141"/>
      <c r="F27" s="147" t="str">
        <f t="shared" si="0"/>
        <v/>
      </c>
      <c r="G27" s="147" t="str">
        <f t="shared" si="1"/>
        <v/>
      </c>
      <c r="H27" s="147" t="str">
        <f t="shared" si="2"/>
        <v/>
      </c>
      <c r="I27" s="15" t="str">
        <f t="shared" si="3"/>
        <v/>
      </c>
      <c r="J27" s="191" t="str">
        <f t="shared" si="4"/>
        <v/>
      </c>
      <c r="M27" s="7"/>
      <c r="N27" s="7"/>
      <c r="O27" s="129"/>
      <c r="P27" s="132"/>
      <c r="Q27" s="228" t="str">
        <f t="shared" si="5"/>
        <v xml:space="preserve"> </v>
      </c>
      <c r="R27" s="6"/>
    </row>
    <row r="28" spans="3:29" x14ac:dyDescent="0.25">
      <c r="C28" s="138"/>
      <c r="D28" s="139"/>
      <c r="E28" s="141"/>
      <c r="F28" s="147" t="str">
        <f t="shared" si="0"/>
        <v/>
      </c>
      <c r="G28" s="147" t="str">
        <f t="shared" si="1"/>
        <v/>
      </c>
      <c r="H28" s="147" t="str">
        <f t="shared" si="2"/>
        <v/>
      </c>
      <c r="I28" s="15" t="str">
        <f t="shared" si="3"/>
        <v/>
      </c>
      <c r="J28" s="191" t="str">
        <f t="shared" si="4"/>
        <v/>
      </c>
      <c r="M28" s="7"/>
      <c r="N28" s="7"/>
      <c r="O28" s="129"/>
      <c r="P28" s="132"/>
      <c r="Q28" s="228" t="str">
        <f t="shared" si="5"/>
        <v xml:space="preserve"> </v>
      </c>
      <c r="R28" s="6"/>
    </row>
    <row r="29" spans="3:29" x14ac:dyDescent="0.25">
      <c r="C29" s="138"/>
      <c r="D29" s="139"/>
      <c r="E29" s="141"/>
      <c r="F29" s="147" t="str">
        <f t="shared" si="0"/>
        <v/>
      </c>
      <c r="G29" s="147" t="str">
        <f t="shared" si="1"/>
        <v/>
      </c>
      <c r="H29" s="147" t="str">
        <f t="shared" si="2"/>
        <v/>
      </c>
      <c r="I29" s="15" t="str">
        <f t="shared" si="3"/>
        <v/>
      </c>
      <c r="J29" s="191" t="str">
        <f t="shared" si="4"/>
        <v/>
      </c>
      <c r="M29" s="7"/>
      <c r="N29" s="7"/>
      <c r="O29" s="129"/>
      <c r="P29" s="132"/>
      <c r="Q29" s="228" t="str">
        <f t="shared" si="5"/>
        <v xml:space="preserve"> </v>
      </c>
      <c r="R29" s="6"/>
    </row>
    <row r="30" spans="3:29" x14ac:dyDescent="0.25">
      <c r="C30" s="138"/>
      <c r="D30" s="139"/>
      <c r="E30" s="141"/>
      <c r="F30" s="147" t="str">
        <f t="shared" si="0"/>
        <v/>
      </c>
      <c r="G30" s="147" t="str">
        <f t="shared" si="1"/>
        <v/>
      </c>
      <c r="H30" s="147" t="str">
        <f t="shared" si="2"/>
        <v/>
      </c>
      <c r="I30" s="15" t="str">
        <f t="shared" si="3"/>
        <v/>
      </c>
      <c r="J30" s="191" t="str">
        <f t="shared" si="4"/>
        <v/>
      </c>
      <c r="M30" s="7"/>
      <c r="N30" s="7"/>
      <c r="O30" s="129"/>
      <c r="P30" s="132"/>
      <c r="Q30" s="228" t="str">
        <f t="shared" si="5"/>
        <v xml:space="preserve"> </v>
      </c>
      <c r="R30" s="6"/>
    </row>
    <row r="31" spans="3:29" x14ac:dyDescent="0.25">
      <c r="C31" s="138"/>
      <c r="D31" s="139"/>
      <c r="E31" s="141"/>
      <c r="F31" s="147" t="str">
        <f t="shared" si="0"/>
        <v/>
      </c>
      <c r="G31" s="147" t="str">
        <f t="shared" si="1"/>
        <v/>
      </c>
      <c r="H31" s="147" t="str">
        <f t="shared" si="2"/>
        <v/>
      </c>
      <c r="I31" s="15" t="str">
        <f t="shared" si="3"/>
        <v/>
      </c>
      <c r="J31" s="191" t="str">
        <f t="shared" si="4"/>
        <v/>
      </c>
      <c r="M31" s="7"/>
      <c r="N31" s="7"/>
      <c r="O31" s="129"/>
      <c r="P31" s="132"/>
      <c r="Q31" s="228" t="str">
        <f t="shared" si="5"/>
        <v xml:space="preserve"> </v>
      </c>
      <c r="R31" s="6"/>
    </row>
    <row r="32" spans="3:29" x14ac:dyDescent="0.25">
      <c r="C32" s="138"/>
      <c r="D32" s="139"/>
      <c r="E32" s="141"/>
      <c r="F32" s="147" t="str">
        <f t="shared" si="0"/>
        <v/>
      </c>
      <c r="G32" s="147" t="str">
        <f t="shared" si="1"/>
        <v/>
      </c>
      <c r="H32" s="147" t="str">
        <f t="shared" si="2"/>
        <v/>
      </c>
      <c r="I32" s="15" t="str">
        <f t="shared" si="3"/>
        <v/>
      </c>
      <c r="J32" s="191" t="str">
        <f t="shared" si="4"/>
        <v/>
      </c>
      <c r="M32" s="7"/>
      <c r="N32" s="7"/>
      <c r="O32" s="129"/>
      <c r="P32" s="132"/>
      <c r="Q32" s="228" t="str">
        <f t="shared" si="5"/>
        <v xml:space="preserve"> </v>
      </c>
      <c r="R32" s="6"/>
    </row>
    <row r="33" spans="3:18" x14ac:dyDescent="0.25">
      <c r="C33" s="138"/>
      <c r="D33" s="139"/>
      <c r="E33" s="141"/>
      <c r="F33" s="147" t="str">
        <f t="shared" si="0"/>
        <v/>
      </c>
      <c r="G33" s="147" t="str">
        <f t="shared" si="1"/>
        <v/>
      </c>
      <c r="H33" s="147" t="str">
        <f t="shared" si="2"/>
        <v/>
      </c>
      <c r="I33" s="15" t="str">
        <f t="shared" si="3"/>
        <v/>
      </c>
      <c r="J33" s="191" t="str">
        <f t="shared" si="4"/>
        <v/>
      </c>
      <c r="M33" s="7"/>
      <c r="N33" s="7"/>
      <c r="O33" s="129"/>
      <c r="P33" s="132"/>
      <c r="Q33" s="228" t="str">
        <f t="shared" si="5"/>
        <v xml:space="preserve"> </v>
      </c>
      <c r="R33" s="6"/>
    </row>
    <row r="34" spans="3:18" x14ac:dyDescent="0.25">
      <c r="C34" s="138"/>
      <c r="D34" s="139"/>
      <c r="E34" s="141"/>
      <c r="F34" s="147" t="str">
        <f t="shared" si="0"/>
        <v/>
      </c>
      <c r="G34" s="147" t="str">
        <f t="shared" si="1"/>
        <v/>
      </c>
      <c r="H34" s="147" t="str">
        <f t="shared" si="2"/>
        <v/>
      </c>
      <c r="I34" s="15" t="str">
        <f t="shared" si="3"/>
        <v/>
      </c>
      <c r="J34" s="191" t="str">
        <f t="shared" si="4"/>
        <v/>
      </c>
      <c r="M34" s="7"/>
      <c r="N34" s="7"/>
      <c r="O34" s="129"/>
      <c r="P34" s="132"/>
      <c r="Q34" s="228" t="str">
        <f t="shared" si="5"/>
        <v xml:space="preserve"> </v>
      </c>
      <c r="R34" s="6"/>
    </row>
    <row r="35" spans="3:18" x14ac:dyDescent="0.25">
      <c r="C35" s="138"/>
      <c r="D35" s="139"/>
      <c r="E35" s="141"/>
      <c r="F35" s="147" t="str">
        <f t="shared" si="0"/>
        <v/>
      </c>
      <c r="G35" s="147" t="str">
        <f t="shared" si="1"/>
        <v/>
      </c>
      <c r="H35" s="147" t="str">
        <f t="shared" si="2"/>
        <v/>
      </c>
      <c r="I35" s="15" t="str">
        <f t="shared" si="3"/>
        <v/>
      </c>
      <c r="J35" s="191" t="str">
        <f t="shared" si="4"/>
        <v/>
      </c>
      <c r="M35" s="7"/>
      <c r="N35" s="7"/>
      <c r="O35" s="129"/>
      <c r="P35" s="132"/>
      <c r="Q35" s="228" t="str">
        <f t="shared" si="5"/>
        <v xml:space="preserve"> </v>
      </c>
      <c r="R35" s="6"/>
    </row>
    <row r="36" spans="3:18" x14ac:dyDescent="0.25">
      <c r="C36" s="138"/>
      <c r="D36" s="139"/>
      <c r="E36" s="141"/>
      <c r="F36" s="147" t="str">
        <f t="shared" si="0"/>
        <v/>
      </c>
      <c r="G36" s="147" t="str">
        <f t="shared" si="1"/>
        <v/>
      </c>
      <c r="H36" s="147" t="str">
        <f t="shared" si="2"/>
        <v/>
      </c>
      <c r="I36" s="15" t="str">
        <f t="shared" si="3"/>
        <v/>
      </c>
      <c r="J36" s="191" t="str">
        <f t="shared" si="4"/>
        <v/>
      </c>
      <c r="M36" s="7"/>
      <c r="N36" s="7"/>
      <c r="O36" s="129"/>
      <c r="P36" s="132"/>
      <c r="Q36" s="228" t="str">
        <f t="shared" si="5"/>
        <v xml:space="preserve"> </v>
      </c>
      <c r="R36" s="6"/>
    </row>
    <row r="37" spans="3:18" x14ac:dyDescent="0.25">
      <c r="C37" s="138"/>
      <c r="D37" s="139"/>
      <c r="E37" s="141"/>
      <c r="F37" s="147" t="str">
        <f t="shared" si="0"/>
        <v/>
      </c>
      <c r="G37" s="147" t="str">
        <f t="shared" si="1"/>
        <v/>
      </c>
      <c r="H37" s="147" t="str">
        <f t="shared" si="2"/>
        <v/>
      </c>
      <c r="I37" s="15" t="str">
        <f t="shared" si="3"/>
        <v/>
      </c>
      <c r="J37" s="191" t="str">
        <f t="shared" si="4"/>
        <v/>
      </c>
      <c r="M37" s="7"/>
      <c r="N37" s="7"/>
      <c r="O37" s="129"/>
      <c r="P37" s="132"/>
      <c r="Q37" s="228" t="str">
        <f t="shared" si="5"/>
        <v xml:space="preserve"> </v>
      </c>
      <c r="R37" s="6"/>
    </row>
    <row r="38" spans="3:18" x14ac:dyDescent="0.25">
      <c r="C38" s="138"/>
      <c r="D38" s="139"/>
      <c r="E38" s="141"/>
      <c r="F38" s="147" t="str">
        <f t="shared" si="0"/>
        <v/>
      </c>
      <c r="G38" s="147" t="str">
        <f t="shared" si="1"/>
        <v/>
      </c>
      <c r="H38" s="147" t="str">
        <f t="shared" si="2"/>
        <v/>
      </c>
      <c r="I38" s="15" t="str">
        <f t="shared" si="3"/>
        <v/>
      </c>
      <c r="J38" s="191" t="str">
        <f t="shared" si="4"/>
        <v/>
      </c>
      <c r="M38" s="7"/>
      <c r="N38" s="7"/>
      <c r="O38" s="129"/>
      <c r="P38" s="132"/>
      <c r="Q38" s="228" t="str">
        <f t="shared" si="5"/>
        <v xml:space="preserve"> </v>
      </c>
      <c r="R38" s="6"/>
    </row>
    <row r="39" spans="3:18" x14ac:dyDescent="0.25">
      <c r="C39" s="138"/>
      <c r="D39" s="139"/>
      <c r="E39" s="141"/>
      <c r="F39" s="147" t="str">
        <f t="shared" si="0"/>
        <v/>
      </c>
      <c r="G39" s="147" t="str">
        <f t="shared" si="1"/>
        <v/>
      </c>
      <c r="H39" s="147" t="str">
        <f t="shared" si="2"/>
        <v/>
      </c>
      <c r="I39" s="15" t="str">
        <f t="shared" si="3"/>
        <v/>
      </c>
      <c r="J39" s="191" t="str">
        <f t="shared" si="4"/>
        <v/>
      </c>
      <c r="M39" s="7"/>
      <c r="N39" s="7"/>
      <c r="O39" s="129"/>
      <c r="P39" s="132"/>
      <c r="Q39" s="228" t="str">
        <f t="shared" si="5"/>
        <v xml:space="preserve"> </v>
      </c>
      <c r="R39" s="6"/>
    </row>
    <row r="40" spans="3:18" x14ac:dyDescent="0.25">
      <c r="C40" s="138"/>
      <c r="D40" s="139"/>
      <c r="E40" s="141"/>
      <c r="F40" s="147" t="str">
        <f t="shared" si="0"/>
        <v/>
      </c>
      <c r="G40" s="147" t="str">
        <f t="shared" si="1"/>
        <v/>
      </c>
      <c r="H40" s="147" t="str">
        <f t="shared" si="2"/>
        <v/>
      </c>
      <c r="I40" s="15" t="str">
        <f t="shared" si="3"/>
        <v/>
      </c>
      <c r="J40" s="191" t="str">
        <f t="shared" si="4"/>
        <v/>
      </c>
      <c r="M40" s="7"/>
      <c r="N40" s="7"/>
      <c r="O40" s="129"/>
      <c r="P40" s="132"/>
      <c r="Q40" s="228" t="str">
        <f t="shared" si="5"/>
        <v xml:space="preserve"> </v>
      </c>
      <c r="R40" s="6"/>
    </row>
    <row r="41" spans="3:18" x14ac:dyDescent="0.25">
      <c r="C41" s="138"/>
      <c r="D41" s="139"/>
      <c r="E41" s="141"/>
      <c r="F41" s="147" t="str">
        <f t="shared" si="0"/>
        <v/>
      </c>
      <c r="G41" s="147" t="str">
        <f t="shared" si="1"/>
        <v/>
      </c>
      <c r="H41" s="147" t="str">
        <f t="shared" si="2"/>
        <v/>
      </c>
      <c r="I41" s="15" t="str">
        <f t="shared" si="3"/>
        <v/>
      </c>
      <c r="J41" s="191" t="str">
        <f t="shared" si="4"/>
        <v/>
      </c>
      <c r="M41" s="7"/>
      <c r="N41" s="7"/>
      <c r="O41" s="129"/>
      <c r="P41" s="132"/>
      <c r="Q41" s="228" t="str">
        <f t="shared" si="5"/>
        <v xml:space="preserve"> </v>
      </c>
      <c r="R41" s="6"/>
    </row>
    <row r="42" spans="3:18" x14ac:dyDescent="0.25">
      <c r="C42" s="138"/>
      <c r="D42" s="139"/>
      <c r="E42" s="141"/>
      <c r="F42" s="147" t="str">
        <f t="shared" si="0"/>
        <v/>
      </c>
      <c r="G42" s="147" t="str">
        <f t="shared" si="1"/>
        <v/>
      </c>
      <c r="H42" s="147" t="str">
        <f t="shared" si="2"/>
        <v/>
      </c>
      <c r="I42" s="15" t="str">
        <f t="shared" si="3"/>
        <v/>
      </c>
      <c r="J42" s="191" t="str">
        <f t="shared" si="4"/>
        <v/>
      </c>
      <c r="M42" s="7"/>
      <c r="N42" s="7"/>
      <c r="O42" s="129"/>
      <c r="P42" s="132"/>
      <c r="Q42" s="228" t="str">
        <f t="shared" si="5"/>
        <v xml:space="preserve"> </v>
      </c>
      <c r="R42" s="6"/>
    </row>
    <row r="43" spans="3:18" x14ac:dyDescent="0.25">
      <c r="C43" s="138"/>
      <c r="D43" s="139"/>
      <c r="E43" s="141"/>
      <c r="F43" s="147" t="str">
        <f t="shared" si="0"/>
        <v/>
      </c>
      <c r="G43" s="147" t="str">
        <f t="shared" si="1"/>
        <v/>
      </c>
      <c r="H43" s="147" t="str">
        <f t="shared" si="2"/>
        <v/>
      </c>
      <c r="I43" s="15" t="str">
        <f t="shared" si="3"/>
        <v/>
      </c>
      <c r="J43" s="191" t="str">
        <f t="shared" si="4"/>
        <v/>
      </c>
      <c r="M43" s="7"/>
      <c r="N43" s="7"/>
      <c r="O43" s="129"/>
      <c r="P43" s="132"/>
      <c r="Q43" s="228" t="str">
        <f t="shared" si="5"/>
        <v xml:space="preserve"> </v>
      </c>
      <c r="R43" s="6"/>
    </row>
    <row r="44" spans="3:18" x14ac:dyDescent="0.25">
      <c r="C44" s="138"/>
      <c r="D44" s="139"/>
      <c r="E44" s="141"/>
      <c r="F44" s="147" t="str">
        <f t="shared" si="0"/>
        <v/>
      </c>
      <c r="G44" s="147" t="str">
        <f t="shared" si="1"/>
        <v/>
      </c>
      <c r="H44" s="147" t="str">
        <f t="shared" si="2"/>
        <v/>
      </c>
      <c r="I44" s="15" t="str">
        <f t="shared" si="3"/>
        <v/>
      </c>
      <c r="J44" s="191" t="str">
        <f t="shared" si="4"/>
        <v/>
      </c>
      <c r="M44" s="7"/>
      <c r="N44" s="7"/>
      <c r="O44" s="129"/>
      <c r="P44" s="132"/>
      <c r="Q44" s="228" t="str">
        <f t="shared" si="5"/>
        <v xml:space="preserve"> </v>
      </c>
      <c r="R44" s="6"/>
    </row>
    <row r="45" spans="3:18" x14ac:dyDescent="0.25">
      <c r="C45" s="138"/>
      <c r="D45" s="139"/>
      <c r="E45" s="141"/>
      <c r="F45" s="147" t="str">
        <f t="shared" si="0"/>
        <v/>
      </c>
      <c r="G45" s="147" t="str">
        <f t="shared" si="1"/>
        <v/>
      </c>
      <c r="H45" s="147" t="str">
        <f t="shared" si="2"/>
        <v/>
      </c>
      <c r="I45" s="15" t="str">
        <f t="shared" si="3"/>
        <v/>
      </c>
      <c r="J45" s="191" t="str">
        <f t="shared" si="4"/>
        <v/>
      </c>
      <c r="M45" s="7"/>
      <c r="N45" s="7"/>
      <c r="O45" s="129"/>
      <c r="P45" s="132"/>
      <c r="Q45" s="228" t="str">
        <f t="shared" si="5"/>
        <v xml:space="preserve"> </v>
      </c>
      <c r="R45" s="6"/>
    </row>
    <row r="46" spans="3:18" x14ac:dyDescent="0.25">
      <c r="C46" s="138"/>
      <c r="D46" s="139"/>
      <c r="E46" s="141"/>
      <c r="F46" s="147" t="str">
        <f t="shared" si="0"/>
        <v/>
      </c>
      <c r="G46" s="147" t="str">
        <f t="shared" si="1"/>
        <v/>
      </c>
      <c r="H46" s="147" t="str">
        <f t="shared" si="2"/>
        <v/>
      </c>
      <c r="I46" s="15" t="str">
        <f t="shared" si="3"/>
        <v/>
      </c>
      <c r="J46" s="191" t="str">
        <f t="shared" si="4"/>
        <v/>
      </c>
      <c r="M46" s="7"/>
      <c r="N46" s="7"/>
      <c r="O46" s="129"/>
      <c r="P46" s="132"/>
      <c r="Q46" s="228" t="str">
        <f t="shared" si="5"/>
        <v xml:space="preserve"> </v>
      </c>
      <c r="R46" s="6"/>
    </row>
    <row r="47" spans="3:18" x14ac:dyDescent="0.25">
      <c r="C47" s="138"/>
      <c r="D47" s="139"/>
      <c r="E47" s="141"/>
      <c r="F47" s="147" t="str">
        <f t="shared" si="0"/>
        <v/>
      </c>
      <c r="G47" s="147" t="str">
        <f t="shared" si="1"/>
        <v/>
      </c>
      <c r="H47" s="147" t="str">
        <f t="shared" si="2"/>
        <v/>
      </c>
      <c r="I47" s="15" t="str">
        <f t="shared" si="3"/>
        <v/>
      </c>
      <c r="J47" s="191" t="str">
        <f t="shared" si="4"/>
        <v/>
      </c>
      <c r="M47" s="7"/>
      <c r="N47" s="7"/>
      <c r="O47" s="129"/>
      <c r="P47" s="132"/>
      <c r="Q47" s="228" t="str">
        <f t="shared" si="5"/>
        <v xml:space="preserve"> </v>
      </c>
      <c r="R47" s="6"/>
    </row>
    <row r="48" spans="3:18" x14ac:dyDescent="0.25">
      <c r="C48" s="138"/>
      <c r="D48" s="139"/>
      <c r="E48" s="141"/>
      <c r="F48" s="147" t="str">
        <f t="shared" si="0"/>
        <v/>
      </c>
      <c r="G48" s="147" t="str">
        <f t="shared" si="1"/>
        <v/>
      </c>
      <c r="H48" s="147" t="str">
        <f t="shared" si="2"/>
        <v/>
      </c>
      <c r="I48" s="15" t="str">
        <f t="shared" si="3"/>
        <v/>
      </c>
      <c r="J48" s="191" t="str">
        <f t="shared" si="4"/>
        <v/>
      </c>
      <c r="M48" s="7"/>
      <c r="N48" s="7"/>
      <c r="O48" s="129"/>
      <c r="P48" s="132"/>
      <c r="Q48" s="228" t="str">
        <f t="shared" si="5"/>
        <v xml:space="preserve"> </v>
      </c>
      <c r="R48" s="6"/>
    </row>
    <row r="49" spans="3:18" x14ac:dyDescent="0.25">
      <c r="C49" s="138"/>
      <c r="D49" s="139"/>
      <c r="E49" s="141"/>
      <c r="F49" s="147" t="str">
        <f t="shared" si="0"/>
        <v/>
      </c>
      <c r="G49" s="147" t="str">
        <f t="shared" si="1"/>
        <v/>
      </c>
      <c r="H49" s="147" t="str">
        <f t="shared" si="2"/>
        <v/>
      </c>
      <c r="I49" s="15" t="str">
        <f t="shared" si="3"/>
        <v/>
      </c>
      <c r="J49" s="191" t="str">
        <f t="shared" si="4"/>
        <v/>
      </c>
      <c r="M49" s="7"/>
      <c r="N49" s="7"/>
      <c r="O49" s="129"/>
      <c r="P49" s="132"/>
      <c r="Q49" s="228" t="str">
        <f t="shared" si="5"/>
        <v xml:space="preserve"> </v>
      </c>
      <c r="R49" s="6"/>
    </row>
    <row r="50" spans="3:18" x14ac:dyDescent="0.25">
      <c r="C50" s="138"/>
      <c r="D50" s="139"/>
      <c r="E50" s="141"/>
      <c r="F50" s="147" t="str">
        <f t="shared" si="0"/>
        <v/>
      </c>
      <c r="G50" s="147" t="str">
        <f t="shared" si="1"/>
        <v/>
      </c>
      <c r="H50" s="147" t="str">
        <f t="shared" si="2"/>
        <v/>
      </c>
      <c r="I50" s="15" t="str">
        <f t="shared" si="3"/>
        <v/>
      </c>
      <c r="J50" s="191" t="str">
        <f t="shared" si="4"/>
        <v/>
      </c>
      <c r="M50" s="7"/>
      <c r="N50" s="7"/>
      <c r="O50" s="129"/>
      <c r="P50" s="132"/>
      <c r="Q50" s="228" t="str">
        <f t="shared" si="5"/>
        <v xml:space="preserve"> </v>
      </c>
      <c r="R50" s="6"/>
    </row>
    <row r="51" spans="3:18" x14ac:dyDescent="0.25">
      <c r="C51" s="138"/>
      <c r="D51" s="139"/>
      <c r="E51" s="141"/>
      <c r="F51" s="147" t="str">
        <f t="shared" si="0"/>
        <v/>
      </c>
      <c r="G51" s="147" t="str">
        <f t="shared" si="1"/>
        <v/>
      </c>
      <c r="H51" s="147" t="str">
        <f t="shared" si="2"/>
        <v/>
      </c>
      <c r="I51" s="15" t="str">
        <f t="shared" si="3"/>
        <v/>
      </c>
      <c r="J51" s="191" t="str">
        <f t="shared" si="4"/>
        <v/>
      </c>
      <c r="M51" s="7"/>
      <c r="N51" s="7"/>
      <c r="O51" s="129"/>
      <c r="P51" s="132"/>
      <c r="Q51" s="228" t="str">
        <f t="shared" si="5"/>
        <v xml:space="preserve"> </v>
      </c>
      <c r="R51" s="6"/>
    </row>
    <row r="52" spans="3:18" x14ac:dyDescent="0.25">
      <c r="C52" s="138"/>
      <c r="D52" s="139"/>
      <c r="E52" s="141"/>
      <c r="F52" s="147" t="str">
        <f t="shared" si="0"/>
        <v/>
      </c>
      <c r="G52" s="147" t="str">
        <f t="shared" si="1"/>
        <v/>
      </c>
      <c r="H52" s="147" t="str">
        <f t="shared" si="2"/>
        <v/>
      </c>
      <c r="I52" s="15" t="str">
        <f t="shared" si="3"/>
        <v/>
      </c>
      <c r="J52" s="191" t="str">
        <f t="shared" si="4"/>
        <v/>
      </c>
      <c r="M52" s="7"/>
      <c r="N52" s="7"/>
      <c r="O52" s="129"/>
      <c r="P52" s="132"/>
      <c r="Q52" s="228" t="str">
        <f t="shared" si="5"/>
        <v xml:space="preserve"> </v>
      </c>
      <c r="R52" s="6"/>
    </row>
    <row r="53" spans="3:18" x14ac:dyDescent="0.25">
      <c r="C53" s="138"/>
      <c r="D53" s="139"/>
      <c r="E53" s="141"/>
      <c r="F53" s="147" t="str">
        <f t="shared" si="0"/>
        <v/>
      </c>
      <c r="G53" s="147" t="str">
        <f t="shared" si="1"/>
        <v/>
      </c>
      <c r="H53" s="147" t="str">
        <f t="shared" si="2"/>
        <v/>
      </c>
      <c r="I53" s="15" t="str">
        <f t="shared" si="3"/>
        <v/>
      </c>
      <c r="J53" s="191" t="str">
        <f t="shared" si="4"/>
        <v/>
      </c>
      <c r="M53" s="7"/>
      <c r="N53" s="7"/>
      <c r="O53" s="129"/>
      <c r="P53" s="132"/>
      <c r="Q53" s="228" t="str">
        <f t="shared" si="5"/>
        <v xml:space="preserve"> </v>
      </c>
      <c r="R53" s="6"/>
    </row>
    <row r="54" spans="3:18" x14ac:dyDescent="0.25">
      <c r="C54" s="138"/>
      <c r="D54" s="139"/>
      <c r="E54" s="141"/>
      <c r="F54" s="147" t="str">
        <f t="shared" si="0"/>
        <v/>
      </c>
      <c r="G54" s="147" t="str">
        <f t="shared" si="1"/>
        <v/>
      </c>
      <c r="H54" s="147" t="str">
        <f t="shared" si="2"/>
        <v/>
      </c>
      <c r="I54" s="15" t="str">
        <f t="shared" si="3"/>
        <v/>
      </c>
      <c r="J54" s="191" t="str">
        <f t="shared" si="4"/>
        <v/>
      </c>
      <c r="M54" s="7"/>
      <c r="N54" s="7"/>
      <c r="O54" s="129"/>
      <c r="P54" s="132"/>
      <c r="Q54" s="228" t="str">
        <f t="shared" si="5"/>
        <v xml:space="preserve"> </v>
      </c>
      <c r="R54" s="6"/>
    </row>
    <row r="55" spans="3:18" x14ac:dyDescent="0.25">
      <c r="C55" s="138"/>
      <c r="D55" s="139"/>
      <c r="E55" s="141"/>
      <c r="F55" s="147" t="str">
        <f t="shared" si="0"/>
        <v/>
      </c>
      <c r="G55" s="147" t="str">
        <f t="shared" si="1"/>
        <v/>
      </c>
      <c r="H55" s="147" t="str">
        <f t="shared" si="2"/>
        <v/>
      </c>
      <c r="I55" s="15" t="str">
        <f t="shared" si="3"/>
        <v/>
      </c>
      <c r="J55" s="191" t="str">
        <f t="shared" si="4"/>
        <v/>
      </c>
      <c r="M55" s="7"/>
      <c r="N55" s="7"/>
      <c r="O55" s="129"/>
      <c r="P55" s="132"/>
      <c r="Q55" s="228" t="str">
        <f t="shared" si="5"/>
        <v xml:space="preserve"> </v>
      </c>
      <c r="R55" s="6"/>
    </row>
    <row r="56" spans="3:18" x14ac:dyDescent="0.25">
      <c r="C56" s="138"/>
      <c r="D56" s="139"/>
      <c r="E56" s="141"/>
      <c r="F56" s="147" t="str">
        <f t="shared" si="0"/>
        <v/>
      </c>
      <c r="G56" s="147" t="str">
        <f t="shared" si="1"/>
        <v/>
      </c>
      <c r="H56" s="147" t="str">
        <f t="shared" si="2"/>
        <v/>
      </c>
      <c r="I56" s="15" t="str">
        <f t="shared" si="3"/>
        <v/>
      </c>
      <c r="J56" s="191" t="str">
        <f t="shared" si="4"/>
        <v/>
      </c>
      <c r="M56" s="7"/>
      <c r="N56" s="7"/>
      <c r="O56" s="129"/>
      <c r="P56" s="132"/>
      <c r="Q56" s="228" t="str">
        <f t="shared" si="5"/>
        <v xml:space="preserve"> </v>
      </c>
      <c r="R56" s="6"/>
    </row>
    <row r="57" spans="3:18" x14ac:dyDescent="0.25">
      <c r="C57" s="138"/>
      <c r="D57" s="139"/>
      <c r="E57" s="141"/>
      <c r="F57" s="147" t="str">
        <f t="shared" si="0"/>
        <v/>
      </c>
      <c r="G57" s="147" t="str">
        <f t="shared" si="1"/>
        <v/>
      </c>
      <c r="H57" s="147" t="str">
        <f t="shared" si="2"/>
        <v/>
      </c>
      <c r="I57" s="15" t="str">
        <f t="shared" si="3"/>
        <v/>
      </c>
      <c r="J57" s="191" t="str">
        <f t="shared" si="4"/>
        <v/>
      </c>
      <c r="M57" s="7"/>
      <c r="N57" s="7"/>
      <c r="O57" s="129"/>
      <c r="P57" s="132"/>
      <c r="Q57" s="228" t="str">
        <f t="shared" si="5"/>
        <v xml:space="preserve"> </v>
      </c>
      <c r="R57" s="6"/>
    </row>
    <row r="58" spans="3:18" x14ac:dyDescent="0.25">
      <c r="C58" s="138"/>
      <c r="D58" s="139"/>
      <c r="E58" s="141"/>
      <c r="F58" s="147" t="str">
        <f t="shared" si="0"/>
        <v/>
      </c>
      <c r="G58" s="147" t="str">
        <f t="shared" si="1"/>
        <v/>
      </c>
      <c r="H58" s="147" t="str">
        <f t="shared" si="2"/>
        <v/>
      </c>
      <c r="I58" s="15" t="str">
        <f t="shared" si="3"/>
        <v/>
      </c>
      <c r="J58" s="191" t="str">
        <f t="shared" si="4"/>
        <v/>
      </c>
      <c r="M58" s="7"/>
      <c r="N58" s="7"/>
      <c r="O58" s="129"/>
      <c r="P58" s="132"/>
      <c r="Q58" s="228" t="str">
        <f t="shared" si="5"/>
        <v xml:space="preserve"> </v>
      </c>
      <c r="R58" s="6"/>
    </row>
    <row r="59" spans="3:18" x14ac:dyDescent="0.25">
      <c r="C59" s="138"/>
      <c r="D59" s="139"/>
      <c r="E59" s="141"/>
      <c r="F59" s="147" t="str">
        <f t="shared" si="0"/>
        <v/>
      </c>
      <c r="G59" s="147" t="str">
        <f t="shared" si="1"/>
        <v/>
      </c>
      <c r="H59" s="147" t="str">
        <f t="shared" si="2"/>
        <v/>
      </c>
      <c r="I59" s="15" t="str">
        <f t="shared" si="3"/>
        <v/>
      </c>
      <c r="J59" s="191" t="str">
        <f t="shared" si="4"/>
        <v/>
      </c>
      <c r="M59" s="7"/>
      <c r="N59" s="7"/>
      <c r="O59" s="129"/>
      <c r="P59" s="132"/>
      <c r="Q59" s="228" t="str">
        <f t="shared" si="5"/>
        <v xml:space="preserve"> </v>
      </c>
      <c r="R59" s="6"/>
    </row>
    <row r="60" spans="3:18" x14ac:dyDescent="0.25">
      <c r="C60" s="138"/>
      <c r="D60" s="139"/>
      <c r="E60" s="141"/>
      <c r="F60" s="147" t="str">
        <f t="shared" si="0"/>
        <v/>
      </c>
      <c r="G60" s="147" t="str">
        <f t="shared" si="1"/>
        <v/>
      </c>
      <c r="H60" s="147" t="str">
        <f t="shared" si="2"/>
        <v/>
      </c>
      <c r="I60" s="15" t="str">
        <f t="shared" si="3"/>
        <v/>
      </c>
      <c r="J60" s="191" t="str">
        <f t="shared" si="4"/>
        <v/>
      </c>
      <c r="M60" s="7"/>
      <c r="N60" s="7"/>
      <c r="O60" s="129"/>
      <c r="P60" s="132"/>
      <c r="Q60" s="228" t="str">
        <f t="shared" si="5"/>
        <v xml:space="preserve"> </v>
      </c>
      <c r="R60" s="6"/>
    </row>
    <row r="61" spans="3:18" x14ac:dyDescent="0.25">
      <c r="C61" s="138"/>
      <c r="D61" s="139"/>
      <c r="E61" s="141"/>
      <c r="F61" s="147" t="str">
        <f t="shared" si="0"/>
        <v/>
      </c>
      <c r="G61" s="147" t="str">
        <f t="shared" si="1"/>
        <v/>
      </c>
      <c r="H61" s="147" t="str">
        <f t="shared" si="2"/>
        <v/>
      </c>
      <c r="I61" s="15" t="str">
        <f t="shared" si="3"/>
        <v/>
      </c>
      <c r="J61" s="191" t="str">
        <f t="shared" si="4"/>
        <v/>
      </c>
      <c r="M61" s="7"/>
      <c r="N61" s="7"/>
      <c r="O61" s="129"/>
      <c r="P61" s="132"/>
      <c r="Q61" s="228" t="str">
        <f t="shared" si="5"/>
        <v xml:space="preserve"> </v>
      </c>
      <c r="R61" s="6"/>
    </row>
    <row r="62" spans="3:18" x14ac:dyDescent="0.25">
      <c r="C62" s="138"/>
      <c r="D62" s="139"/>
      <c r="E62" s="141"/>
      <c r="F62" s="147" t="str">
        <f t="shared" si="0"/>
        <v/>
      </c>
      <c r="G62" s="147" t="str">
        <f t="shared" si="1"/>
        <v/>
      </c>
      <c r="H62" s="147" t="str">
        <f t="shared" si="2"/>
        <v/>
      </c>
      <c r="I62" s="15" t="str">
        <f t="shared" si="3"/>
        <v/>
      </c>
      <c r="J62" s="191" t="str">
        <f t="shared" si="4"/>
        <v/>
      </c>
      <c r="M62" s="7"/>
      <c r="N62" s="7"/>
      <c r="O62" s="129"/>
      <c r="P62" s="132"/>
      <c r="Q62" s="228" t="str">
        <f t="shared" si="5"/>
        <v xml:space="preserve"> </v>
      </c>
      <c r="R62" s="6"/>
    </row>
    <row r="63" spans="3:18" x14ac:dyDescent="0.25">
      <c r="C63" s="138"/>
      <c r="D63" s="139"/>
      <c r="E63" s="141"/>
      <c r="F63" s="147" t="str">
        <f t="shared" si="0"/>
        <v/>
      </c>
      <c r="G63" s="147" t="str">
        <f t="shared" si="1"/>
        <v/>
      </c>
      <c r="H63" s="147" t="str">
        <f t="shared" si="2"/>
        <v/>
      </c>
      <c r="I63" s="15" t="str">
        <f t="shared" si="3"/>
        <v/>
      </c>
      <c r="J63" s="191" t="str">
        <f t="shared" si="4"/>
        <v/>
      </c>
      <c r="M63" s="7"/>
      <c r="N63" s="7"/>
      <c r="O63" s="129"/>
      <c r="P63" s="132"/>
      <c r="Q63" s="228" t="str">
        <f t="shared" si="5"/>
        <v xml:space="preserve"> </v>
      </c>
      <c r="R63" s="6"/>
    </row>
    <row r="64" spans="3:18" x14ac:dyDescent="0.25">
      <c r="C64" s="138"/>
      <c r="D64" s="139"/>
      <c r="E64" s="141"/>
      <c r="F64" s="147" t="str">
        <f t="shared" si="0"/>
        <v/>
      </c>
      <c r="G64" s="147" t="str">
        <f t="shared" si="1"/>
        <v/>
      </c>
      <c r="H64" s="147" t="str">
        <f t="shared" si="2"/>
        <v/>
      </c>
      <c r="I64" s="15" t="str">
        <f t="shared" si="3"/>
        <v/>
      </c>
      <c r="J64" s="191" t="str">
        <f t="shared" si="4"/>
        <v/>
      </c>
      <c r="M64" s="7"/>
      <c r="N64" s="7"/>
      <c r="O64" s="129"/>
      <c r="P64" s="132"/>
      <c r="Q64" s="228" t="str">
        <f t="shared" si="5"/>
        <v xml:space="preserve"> </v>
      </c>
      <c r="R64" s="6"/>
    </row>
    <row r="65" spans="3:18" x14ac:dyDescent="0.25">
      <c r="C65" s="138"/>
      <c r="D65" s="139"/>
      <c r="E65" s="141"/>
      <c r="F65" s="147" t="str">
        <f t="shared" si="0"/>
        <v/>
      </c>
      <c r="G65" s="147" t="str">
        <f t="shared" si="1"/>
        <v/>
      </c>
      <c r="H65" s="147" t="str">
        <f t="shared" si="2"/>
        <v/>
      </c>
      <c r="I65" s="15" t="str">
        <f t="shared" si="3"/>
        <v/>
      </c>
      <c r="J65" s="191" t="str">
        <f t="shared" si="4"/>
        <v/>
      </c>
      <c r="M65" s="7"/>
      <c r="N65" s="7"/>
      <c r="O65" s="129"/>
      <c r="P65" s="132"/>
      <c r="Q65" s="228" t="str">
        <f t="shared" si="5"/>
        <v xml:space="preserve"> </v>
      </c>
      <c r="R65" s="6"/>
    </row>
    <row r="66" spans="3:18" x14ac:dyDescent="0.25">
      <c r="C66" s="138"/>
      <c r="D66" s="139"/>
      <c r="E66" s="141"/>
      <c r="F66" s="147" t="str">
        <f t="shared" si="0"/>
        <v/>
      </c>
      <c r="G66" s="147" t="str">
        <f t="shared" si="1"/>
        <v/>
      </c>
      <c r="H66" s="147" t="str">
        <f t="shared" si="2"/>
        <v/>
      </c>
      <c r="I66" s="15" t="str">
        <f t="shared" si="3"/>
        <v/>
      </c>
      <c r="J66" s="191" t="str">
        <f t="shared" si="4"/>
        <v/>
      </c>
      <c r="M66" s="7"/>
      <c r="N66" s="7"/>
      <c r="O66" s="129"/>
      <c r="P66" s="132"/>
      <c r="Q66" s="228" t="str">
        <f t="shared" si="5"/>
        <v xml:space="preserve"> </v>
      </c>
      <c r="R66" s="6"/>
    </row>
    <row r="67" spans="3:18" x14ac:dyDescent="0.25">
      <c r="C67" s="138"/>
      <c r="D67" s="139"/>
      <c r="E67" s="141"/>
      <c r="F67" s="147" t="str">
        <f t="shared" ref="F67:F130" si="6">IF(ISNUMBER(C67),C67*E67/1000,"")</f>
        <v/>
      </c>
      <c r="G67" s="147" t="str">
        <f t="shared" ref="G67:G130" si="7">IF(ISNUMBER(D67),D67*$E67/1000,"")</f>
        <v/>
      </c>
      <c r="H67" s="147" t="str">
        <f t="shared" ref="H67:H130" si="8">IF(ISNUMBER(C67),G67,"")</f>
        <v/>
      </c>
      <c r="I67" s="15" t="str">
        <f t="shared" ref="I67:I130" si="9">IFERROR(IF(AND(ISNUMBER(C67),ISNUMBER(D67)),(F67-G67)/F67*100,""),"Kommentera volym--&gt;")</f>
        <v/>
      </c>
      <c r="J67" s="191" t="str">
        <f t="shared" ref="J67:J130" si="10">IF(ISNUMBER(F67), IF(B67-A67=0, 1, IF(B67-A67=2, 3, IF(B67-A67=6, 7, B67-A67))),"")</f>
        <v/>
      </c>
      <c r="M67" s="7"/>
      <c r="N67" s="7"/>
      <c r="O67" s="129"/>
      <c r="P67" s="132"/>
      <c r="Q67" s="228" t="str">
        <f t="shared" si="5"/>
        <v xml:space="preserve"> </v>
      </c>
      <c r="R67" s="6"/>
    </row>
    <row r="68" spans="3:18" x14ac:dyDescent="0.25">
      <c r="C68" s="138"/>
      <c r="D68" s="139"/>
      <c r="E68" s="141"/>
      <c r="F68" s="147" t="str">
        <f t="shared" si="6"/>
        <v/>
      </c>
      <c r="G68" s="147" t="str">
        <f t="shared" si="7"/>
        <v/>
      </c>
      <c r="H68" s="147" t="str">
        <f t="shared" si="8"/>
        <v/>
      </c>
      <c r="I68" s="15" t="str">
        <f t="shared" si="9"/>
        <v/>
      </c>
      <c r="J68" s="191" t="str">
        <f t="shared" si="10"/>
        <v/>
      </c>
      <c r="M68" s="7"/>
      <c r="N68" s="7"/>
      <c r="O68" s="129"/>
      <c r="P68" s="132"/>
      <c r="Q68" s="228" t="str">
        <f t="shared" si="5"/>
        <v xml:space="preserve"> </v>
      </c>
      <c r="R68" s="6"/>
    </row>
    <row r="69" spans="3:18" x14ac:dyDescent="0.25">
      <c r="C69" s="138"/>
      <c r="D69" s="139"/>
      <c r="E69" s="141"/>
      <c r="F69" s="147" t="str">
        <f t="shared" si="6"/>
        <v/>
      </c>
      <c r="G69" s="147" t="str">
        <f t="shared" si="7"/>
        <v/>
      </c>
      <c r="H69" s="147" t="str">
        <f t="shared" si="8"/>
        <v/>
      </c>
      <c r="I69" s="15" t="str">
        <f t="shared" si="9"/>
        <v/>
      </c>
      <c r="J69" s="191" t="str">
        <f t="shared" si="10"/>
        <v/>
      </c>
      <c r="M69" s="7"/>
      <c r="N69" s="7"/>
      <c r="O69" s="129"/>
      <c r="P69" s="132"/>
      <c r="Q69" s="228" t="str">
        <f t="shared" si="5"/>
        <v xml:space="preserve"> </v>
      </c>
      <c r="R69" s="6"/>
    </row>
    <row r="70" spans="3:18" x14ac:dyDescent="0.25">
      <c r="C70" s="138"/>
      <c r="D70" s="139"/>
      <c r="E70" s="141"/>
      <c r="F70" s="147" t="str">
        <f t="shared" si="6"/>
        <v/>
      </c>
      <c r="G70" s="147" t="str">
        <f t="shared" si="7"/>
        <v/>
      </c>
      <c r="H70" s="147" t="str">
        <f t="shared" si="8"/>
        <v/>
      </c>
      <c r="I70" s="15" t="str">
        <f t="shared" si="9"/>
        <v/>
      </c>
      <c r="J70" s="191" t="str">
        <f t="shared" si="10"/>
        <v/>
      </c>
      <c r="M70" s="7"/>
      <c r="N70" s="7"/>
      <c r="O70" s="129"/>
      <c r="P70" s="132"/>
      <c r="Q70" s="228" t="str">
        <f t="shared" si="5"/>
        <v xml:space="preserve"> </v>
      </c>
      <c r="R70" s="6"/>
    </row>
    <row r="71" spans="3:18" x14ac:dyDescent="0.25">
      <c r="C71" s="138"/>
      <c r="D71" s="139"/>
      <c r="E71" s="141"/>
      <c r="F71" s="147" t="str">
        <f t="shared" si="6"/>
        <v/>
      </c>
      <c r="G71" s="147" t="str">
        <f t="shared" si="7"/>
        <v/>
      </c>
      <c r="H71" s="147" t="str">
        <f t="shared" si="8"/>
        <v/>
      </c>
      <c r="I71" s="15" t="str">
        <f t="shared" si="9"/>
        <v/>
      </c>
      <c r="J71" s="191" t="str">
        <f t="shared" si="10"/>
        <v/>
      </c>
      <c r="M71" s="7"/>
      <c r="N71" s="7"/>
      <c r="O71" s="129"/>
      <c r="P71" s="132"/>
      <c r="Q71" s="228" t="str">
        <f t="shared" si="5"/>
        <v xml:space="preserve"> </v>
      </c>
      <c r="R71" s="6"/>
    </row>
    <row r="72" spans="3:18" x14ac:dyDescent="0.25">
      <c r="C72" s="138"/>
      <c r="D72" s="139"/>
      <c r="E72" s="141"/>
      <c r="F72" s="147" t="str">
        <f t="shared" si="6"/>
        <v/>
      </c>
      <c r="G72" s="147" t="str">
        <f t="shared" si="7"/>
        <v/>
      </c>
      <c r="H72" s="147" t="str">
        <f t="shared" si="8"/>
        <v/>
      </c>
      <c r="I72" s="15" t="str">
        <f t="shared" si="9"/>
        <v/>
      </c>
      <c r="J72" s="191" t="str">
        <f t="shared" si="10"/>
        <v/>
      </c>
      <c r="M72" s="7"/>
      <c r="N72" s="7"/>
      <c r="O72" s="129"/>
      <c r="P72" s="132"/>
      <c r="Q72" s="228" t="str">
        <f t="shared" si="5"/>
        <v xml:space="preserve"> </v>
      </c>
      <c r="R72" s="6"/>
    </row>
    <row r="73" spans="3:18" x14ac:dyDescent="0.25">
      <c r="C73" s="138"/>
      <c r="D73" s="139"/>
      <c r="E73" s="141"/>
      <c r="F73" s="147" t="str">
        <f t="shared" si="6"/>
        <v/>
      </c>
      <c r="G73" s="147" t="str">
        <f t="shared" si="7"/>
        <v/>
      </c>
      <c r="H73" s="147" t="str">
        <f t="shared" si="8"/>
        <v/>
      </c>
      <c r="I73" s="15" t="str">
        <f t="shared" si="9"/>
        <v/>
      </c>
      <c r="J73" s="191" t="str">
        <f t="shared" si="10"/>
        <v/>
      </c>
      <c r="M73" s="7"/>
      <c r="N73" s="7"/>
      <c r="O73" s="129"/>
      <c r="P73" s="132"/>
      <c r="Q73" s="228" t="str">
        <f t="shared" si="5"/>
        <v xml:space="preserve"> </v>
      </c>
      <c r="R73" s="6"/>
    </row>
    <row r="74" spans="3:18" x14ac:dyDescent="0.25">
      <c r="C74" s="138"/>
      <c r="D74" s="139"/>
      <c r="E74" s="141"/>
      <c r="F74" s="147" t="str">
        <f t="shared" si="6"/>
        <v/>
      </c>
      <c r="G74" s="147" t="str">
        <f t="shared" si="7"/>
        <v/>
      </c>
      <c r="H74" s="147" t="str">
        <f t="shared" si="8"/>
        <v/>
      </c>
      <c r="I74" s="15" t="str">
        <f t="shared" si="9"/>
        <v/>
      </c>
      <c r="J74" s="191" t="str">
        <f t="shared" si="10"/>
        <v/>
      </c>
      <c r="M74" s="7"/>
      <c r="N74" s="7"/>
      <c r="O74" s="129"/>
      <c r="P74" s="132"/>
      <c r="Q74" s="228" t="str">
        <f t="shared" si="5"/>
        <v xml:space="preserve"> </v>
      </c>
      <c r="R74" s="6"/>
    </row>
    <row r="75" spans="3:18" x14ac:dyDescent="0.25">
      <c r="C75" s="138"/>
      <c r="D75" s="139"/>
      <c r="E75" s="141"/>
      <c r="F75" s="147" t="str">
        <f t="shared" si="6"/>
        <v/>
      </c>
      <c r="G75" s="147" t="str">
        <f t="shared" si="7"/>
        <v/>
      </c>
      <c r="H75" s="147" t="str">
        <f t="shared" si="8"/>
        <v/>
      </c>
      <c r="I75" s="15" t="str">
        <f t="shared" si="9"/>
        <v/>
      </c>
      <c r="J75" s="191" t="str">
        <f t="shared" si="10"/>
        <v/>
      </c>
      <c r="M75" s="7"/>
      <c r="N75" s="7"/>
      <c r="O75" s="129"/>
      <c r="P75" s="132"/>
      <c r="Q75" s="228" t="str">
        <f t="shared" si="5"/>
        <v xml:space="preserve"> </v>
      </c>
      <c r="R75" s="6"/>
    </row>
    <row r="76" spans="3:18" x14ac:dyDescent="0.25">
      <c r="C76" s="138"/>
      <c r="D76" s="139"/>
      <c r="E76" s="141"/>
      <c r="F76" s="147" t="str">
        <f t="shared" si="6"/>
        <v/>
      </c>
      <c r="G76" s="147" t="str">
        <f t="shared" si="7"/>
        <v/>
      </c>
      <c r="H76" s="147" t="str">
        <f t="shared" si="8"/>
        <v/>
      </c>
      <c r="I76" s="15" t="str">
        <f t="shared" si="9"/>
        <v/>
      </c>
      <c r="J76" s="191" t="str">
        <f t="shared" si="10"/>
        <v/>
      </c>
      <c r="M76" s="7"/>
      <c r="N76" s="7"/>
      <c r="O76" s="129"/>
      <c r="P76" s="132"/>
      <c r="Q76" s="228" t="str">
        <f t="shared" si="5"/>
        <v xml:space="preserve"> </v>
      </c>
      <c r="R76" s="6"/>
    </row>
    <row r="77" spans="3:18" x14ac:dyDescent="0.25">
      <c r="C77" s="138"/>
      <c r="D77" s="139"/>
      <c r="E77" s="141"/>
      <c r="F77" s="147" t="str">
        <f t="shared" si="6"/>
        <v/>
      </c>
      <c r="G77" s="147" t="str">
        <f t="shared" si="7"/>
        <v/>
      </c>
      <c r="H77" s="147" t="str">
        <f t="shared" si="8"/>
        <v/>
      </c>
      <c r="I77" s="15" t="str">
        <f t="shared" si="9"/>
        <v/>
      </c>
      <c r="J77" s="191" t="str">
        <f t="shared" si="10"/>
        <v/>
      </c>
      <c r="M77" s="7"/>
      <c r="N77" s="7"/>
      <c r="O77" s="129"/>
      <c r="P77" s="132"/>
      <c r="Q77" s="228" t="str">
        <f t="shared" si="5"/>
        <v xml:space="preserve"> </v>
      </c>
      <c r="R77" s="6"/>
    </row>
    <row r="78" spans="3:18" x14ac:dyDescent="0.25">
      <c r="C78" s="138"/>
      <c r="D78" s="139"/>
      <c r="E78" s="141"/>
      <c r="F78" s="147" t="str">
        <f t="shared" si="6"/>
        <v/>
      </c>
      <c r="G78" s="147" t="str">
        <f t="shared" si="7"/>
        <v/>
      </c>
      <c r="H78" s="147" t="str">
        <f t="shared" si="8"/>
        <v/>
      </c>
      <c r="I78" s="15" t="str">
        <f t="shared" si="9"/>
        <v/>
      </c>
      <c r="J78" s="191" t="str">
        <f t="shared" si="10"/>
        <v/>
      </c>
      <c r="M78" s="7"/>
      <c r="N78" s="7"/>
      <c r="O78" s="129"/>
      <c r="P78" s="132"/>
      <c r="Q78" s="228" t="str">
        <f t="shared" si="5"/>
        <v xml:space="preserve"> </v>
      </c>
      <c r="R78" s="6"/>
    </row>
    <row r="79" spans="3:18" x14ac:dyDescent="0.25">
      <c r="C79" s="138"/>
      <c r="D79" s="139"/>
      <c r="E79" s="141"/>
      <c r="F79" s="147" t="str">
        <f t="shared" si="6"/>
        <v/>
      </c>
      <c r="G79" s="147" t="str">
        <f t="shared" si="7"/>
        <v/>
      </c>
      <c r="H79" s="147" t="str">
        <f t="shared" si="8"/>
        <v/>
      </c>
      <c r="I79" s="15" t="str">
        <f t="shared" si="9"/>
        <v/>
      </c>
      <c r="J79" s="191" t="str">
        <f t="shared" si="10"/>
        <v/>
      </c>
      <c r="M79" s="7"/>
      <c r="N79" s="7"/>
      <c r="O79" s="129"/>
      <c r="P79" s="132"/>
      <c r="Q79" s="228" t="str">
        <f t="shared" si="5"/>
        <v xml:space="preserve"> </v>
      </c>
      <c r="R79" s="6"/>
    </row>
    <row r="80" spans="3:18" x14ac:dyDescent="0.25">
      <c r="C80" s="138"/>
      <c r="D80" s="139"/>
      <c r="E80" s="141"/>
      <c r="F80" s="147" t="str">
        <f t="shared" si="6"/>
        <v/>
      </c>
      <c r="G80" s="147" t="str">
        <f t="shared" si="7"/>
        <v/>
      </c>
      <c r="H80" s="147" t="str">
        <f t="shared" si="8"/>
        <v/>
      </c>
      <c r="I80" s="15" t="str">
        <f t="shared" si="9"/>
        <v/>
      </c>
      <c r="J80" s="191" t="str">
        <f t="shared" si="10"/>
        <v/>
      </c>
      <c r="M80" s="7"/>
      <c r="N80" s="7"/>
      <c r="O80" s="129"/>
      <c r="P80" s="132"/>
      <c r="Q80" s="228" t="str">
        <f t="shared" si="5"/>
        <v xml:space="preserve"> </v>
      </c>
      <c r="R80" s="6"/>
    </row>
    <row r="81" spans="3:18" x14ac:dyDescent="0.25">
      <c r="C81" s="138"/>
      <c r="D81" s="139"/>
      <c r="E81" s="141"/>
      <c r="F81" s="147" t="str">
        <f t="shared" si="6"/>
        <v/>
      </c>
      <c r="G81" s="147" t="str">
        <f t="shared" si="7"/>
        <v/>
      </c>
      <c r="H81" s="147" t="str">
        <f t="shared" si="8"/>
        <v/>
      </c>
      <c r="I81" s="15" t="str">
        <f t="shared" si="9"/>
        <v/>
      </c>
      <c r="J81" s="191" t="str">
        <f t="shared" si="10"/>
        <v/>
      </c>
      <c r="M81" s="7"/>
      <c r="N81" s="7"/>
      <c r="O81" s="129"/>
      <c r="P81" s="132"/>
      <c r="Q81" s="228" t="str">
        <f t="shared" si="5"/>
        <v xml:space="preserve"> </v>
      </c>
      <c r="R81" s="6"/>
    </row>
    <row r="82" spans="3:18" x14ac:dyDescent="0.25">
      <c r="C82" s="138"/>
      <c r="D82" s="139"/>
      <c r="E82" s="141"/>
      <c r="F82" s="147" t="str">
        <f t="shared" si="6"/>
        <v/>
      </c>
      <c r="G82" s="147" t="str">
        <f t="shared" si="7"/>
        <v/>
      </c>
      <c r="H82" s="147" t="str">
        <f t="shared" si="8"/>
        <v/>
      </c>
      <c r="I82" s="15" t="str">
        <f t="shared" si="9"/>
        <v/>
      </c>
      <c r="J82" s="191" t="str">
        <f t="shared" si="10"/>
        <v/>
      </c>
      <c r="M82" s="7"/>
      <c r="N82" s="7"/>
      <c r="O82" s="129"/>
      <c r="P82" s="132"/>
      <c r="Q82" s="228" t="str">
        <f t="shared" si="5"/>
        <v xml:space="preserve"> </v>
      </c>
      <c r="R82" s="6"/>
    </row>
    <row r="83" spans="3:18" x14ac:dyDescent="0.25">
      <c r="C83" s="138"/>
      <c r="D83" s="139"/>
      <c r="E83" s="141"/>
      <c r="F83" s="147" t="str">
        <f t="shared" si="6"/>
        <v/>
      </c>
      <c r="G83" s="147" t="str">
        <f t="shared" si="7"/>
        <v/>
      </c>
      <c r="H83" s="147" t="str">
        <f t="shared" si="8"/>
        <v/>
      </c>
      <c r="I83" s="15" t="str">
        <f t="shared" si="9"/>
        <v/>
      </c>
      <c r="J83" s="191" t="str">
        <f t="shared" si="10"/>
        <v/>
      </c>
      <c r="M83" s="7"/>
      <c r="N83" s="7"/>
      <c r="O83" s="129"/>
      <c r="P83" s="132"/>
      <c r="Q83" s="228" t="str">
        <f t="shared" si="5"/>
        <v xml:space="preserve"> </v>
      </c>
      <c r="R83" s="6"/>
    </row>
    <row r="84" spans="3:18" x14ac:dyDescent="0.25">
      <c r="C84" s="138"/>
      <c r="D84" s="139"/>
      <c r="E84" s="141"/>
      <c r="F84" s="147" t="str">
        <f t="shared" si="6"/>
        <v/>
      </c>
      <c r="G84" s="147" t="str">
        <f t="shared" si="7"/>
        <v/>
      </c>
      <c r="H84" s="147" t="str">
        <f t="shared" si="8"/>
        <v/>
      </c>
      <c r="I84" s="15" t="str">
        <f t="shared" si="9"/>
        <v/>
      </c>
      <c r="J84" s="191" t="str">
        <f t="shared" si="10"/>
        <v/>
      </c>
      <c r="M84" s="7"/>
      <c r="N84" s="7"/>
      <c r="O84" s="129"/>
      <c r="P84" s="132"/>
      <c r="Q84" s="228" t="str">
        <f t="shared" si="5"/>
        <v xml:space="preserve"> </v>
      </c>
      <c r="R84" s="6"/>
    </row>
    <row r="85" spans="3:18" x14ac:dyDescent="0.25">
      <c r="C85" s="138"/>
      <c r="D85" s="139"/>
      <c r="E85" s="141"/>
      <c r="F85" s="147" t="str">
        <f t="shared" si="6"/>
        <v/>
      </c>
      <c r="G85" s="147" t="str">
        <f t="shared" si="7"/>
        <v/>
      </c>
      <c r="H85" s="147" t="str">
        <f t="shared" si="8"/>
        <v/>
      </c>
      <c r="I85" s="15" t="str">
        <f t="shared" si="9"/>
        <v/>
      </c>
      <c r="J85" s="191" t="str">
        <f t="shared" si="10"/>
        <v/>
      </c>
      <c r="M85" s="7"/>
      <c r="N85" s="7"/>
      <c r="O85" s="129"/>
      <c r="P85" s="132"/>
      <c r="Q85" s="228" t="str">
        <f t="shared" si="5"/>
        <v xml:space="preserve"> </v>
      </c>
      <c r="R85" s="6"/>
    </row>
    <row r="86" spans="3:18" x14ac:dyDescent="0.25">
      <c r="C86" s="138"/>
      <c r="D86" s="139"/>
      <c r="E86" s="141"/>
      <c r="F86" s="147" t="str">
        <f t="shared" si="6"/>
        <v/>
      </c>
      <c r="G86" s="147" t="str">
        <f t="shared" si="7"/>
        <v/>
      </c>
      <c r="H86" s="147" t="str">
        <f t="shared" si="8"/>
        <v/>
      </c>
      <c r="I86" s="15" t="str">
        <f t="shared" si="9"/>
        <v/>
      </c>
      <c r="J86" s="191" t="str">
        <f t="shared" si="10"/>
        <v/>
      </c>
      <c r="M86" s="7"/>
      <c r="N86" s="7"/>
      <c r="O86" s="129"/>
      <c r="P86" s="132"/>
      <c r="Q86" s="228" t="str">
        <f t="shared" ref="Q86:Q149" si="11">IF(AND(ISNUMBER(O86),ISNUMBER(P86)),(O86*P86/1000)," ")</f>
        <v xml:space="preserve"> </v>
      </c>
      <c r="R86" s="6"/>
    </row>
    <row r="87" spans="3:18" x14ac:dyDescent="0.25">
      <c r="C87" s="138"/>
      <c r="D87" s="139"/>
      <c r="E87" s="141"/>
      <c r="F87" s="147" t="str">
        <f t="shared" si="6"/>
        <v/>
      </c>
      <c r="G87" s="147" t="str">
        <f t="shared" si="7"/>
        <v/>
      </c>
      <c r="H87" s="147" t="str">
        <f t="shared" si="8"/>
        <v/>
      </c>
      <c r="I87" s="15" t="str">
        <f t="shared" si="9"/>
        <v/>
      </c>
      <c r="J87" s="191" t="str">
        <f t="shared" si="10"/>
        <v/>
      </c>
      <c r="M87" s="7"/>
      <c r="N87" s="7"/>
      <c r="O87" s="129"/>
      <c r="P87" s="132"/>
      <c r="Q87" s="228" t="str">
        <f t="shared" si="11"/>
        <v xml:space="preserve"> </v>
      </c>
      <c r="R87" s="6"/>
    </row>
    <row r="88" spans="3:18" x14ac:dyDescent="0.25">
      <c r="C88" s="138"/>
      <c r="D88" s="139"/>
      <c r="E88" s="141"/>
      <c r="F88" s="147" t="str">
        <f t="shared" si="6"/>
        <v/>
      </c>
      <c r="G88" s="147" t="str">
        <f t="shared" si="7"/>
        <v/>
      </c>
      <c r="H88" s="147" t="str">
        <f t="shared" si="8"/>
        <v/>
      </c>
      <c r="I88" s="15" t="str">
        <f t="shared" si="9"/>
        <v/>
      </c>
      <c r="J88" s="191" t="str">
        <f t="shared" si="10"/>
        <v/>
      </c>
      <c r="M88" s="7"/>
      <c r="N88" s="7"/>
      <c r="O88" s="129"/>
      <c r="P88" s="132"/>
      <c r="Q88" s="228" t="str">
        <f t="shared" si="11"/>
        <v xml:space="preserve"> </v>
      </c>
      <c r="R88" s="6"/>
    </row>
    <row r="89" spans="3:18" x14ac:dyDescent="0.25">
      <c r="C89" s="138"/>
      <c r="D89" s="139"/>
      <c r="E89" s="141"/>
      <c r="F89" s="147" t="str">
        <f t="shared" si="6"/>
        <v/>
      </c>
      <c r="G89" s="147" t="str">
        <f t="shared" si="7"/>
        <v/>
      </c>
      <c r="H89" s="147" t="str">
        <f t="shared" si="8"/>
        <v/>
      </c>
      <c r="I89" s="15" t="str">
        <f t="shared" si="9"/>
        <v/>
      </c>
      <c r="J89" s="191" t="str">
        <f t="shared" si="10"/>
        <v/>
      </c>
      <c r="M89" s="7"/>
      <c r="N89" s="7"/>
      <c r="O89" s="129"/>
      <c r="P89" s="132"/>
      <c r="Q89" s="228" t="str">
        <f t="shared" si="11"/>
        <v xml:space="preserve"> </v>
      </c>
      <c r="R89" s="6"/>
    </row>
    <row r="90" spans="3:18" x14ac:dyDescent="0.25">
      <c r="C90" s="138"/>
      <c r="D90" s="139"/>
      <c r="E90" s="141"/>
      <c r="F90" s="147" t="str">
        <f t="shared" si="6"/>
        <v/>
      </c>
      <c r="G90" s="147" t="str">
        <f t="shared" si="7"/>
        <v/>
      </c>
      <c r="H90" s="147" t="str">
        <f t="shared" si="8"/>
        <v/>
      </c>
      <c r="I90" s="15" t="str">
        <f t="shared" si="9"/>
        <v/>
      </c>
      <c r="J90" s="191" t="str">
        <f t="shared" si="10"/>
        <v/>
      </c>
      <c r="M90" s="7"/>
      <c r="N90" s="7"/>
      <c r="O90" s="129"/>
      <c r="P90" s="132"/>
      <c r="Q90" s="228" t="str">
        <f t="shared" si="11"/>
        <v xml:space="preserve"> </v>
      </c>
      <c r="R90" s="6"/>
    </row>
    <row r="91" spans="3:18" x14ac:dyDescent="0.25">
      <c r="C91" s="138"/>
      <c r="D91" s="139"/>
      <c r="E91" s="141"/>
      <c r="F91" s="147" t="str">
        <f t="shared" si="6"/>
        <v/>
      </c>
      <c r="G91" s="147" t="str">
        <f t="shared" si="7"/>
        <v/>
      </c>
      <c r="H91" s="147" t="str">
        <f t="shared" si="8"/>
        <v/>
      </c>
      <c r="I91" s="15" t="str">
        <f t="shared" si="9"/>
        <v/>
      </c>
      <c r="J91" s="191" t="str">
        <f t="shared" si="10"/>
        <v/>
      </c>
      <c r="M91" s="7"/>
      <c r="N91" s="7"/>
      <c r="O91" s="129"/>
      <c r="P91" s="132"/>
      <c r="Q91" s="228" t="str">
        <f t="shared" si="11"/>
        <v xml:space="preserve"> </v>
      </c>
      <c r="R91" s="6"/>
    </row>
    <row r="92" spans="3:18" x14ac:dyDescent="0.25">
      <c r="C92" s="138"/>
      <c r="D92" s="139"/>
      <c r="E92" s="141"/>
      <c r="F92" s="147" t="str">
        <f t="shared" si="6"/>
        <v/>
      </c>
      <c r="G92" s="147" t="str">
        <f t="shared" si="7"/>
        <v/>
      </c>
      <c r="H92" s="147" t="str">
        <f t="shared" si="8"/>
        <v/>
      </c>
      <c r="I92" s="15" t="str">
        <f t="shared" si="9"/>
        <v/>
      </c>
      <c r="J92" s="191" t="str">
        <f t="shared" si="10"/>
        <v/>
      </c>
      <c r="M92" s="7"/>
      <c r="N92" s="7"/>
      <c r="O92" s="129"/>
      <c r="P92" s="132"/>
      <c r="Q92" s="228" t="str">
        <f t="shared" si="11"/>
        <v xml:space="preserve"> </v>
      </c>
      <c r="R92" s="6"/>
    </row>
    <row r="93" spans="3:18" x14ac:dyDescent="0.25">
      <c r="C93" s="138"/>
      <c r="D93" s="139"/>
      <c r="E93" s="141"/>
      <c r="F93" s="147" t="str">
        <f t="shared" si="6"/>
        <v/>
      </c>
      <c r="G93" s="147" t="str">
        <f t="shared" si="7"/>
        <v/>
      </c>
      <c r="H93" s="147" t="str">
        <f t="shared" si="8"/>
        <v/>
      </c>
      <c r="I93" s="15" t="str">
        <f t="shared" si="9"/>
        <v/>
      </c>
      <c r="J93" s="191" t="str">
        <f t="shared" si="10"/>
        <v/>
      </c>
      <c r="M93" s="7"/>
      <c r="N93" s="7"/>
      <c r="O93" s="129"/>
      <c r="P93" s="132"/>
      <c r="Q93" s="228" t="str">
        <f t="shared" si="11"/>
        <v xml:space="preserve"> </v>
      </c>
      <c r="R93" s="6"/>
    </row>
    <row r="94" spans="3:18" x14ac:dyDescent="0.25">
      <c r="C94" s="138"/>
      <c r="D94" s="139"/>
      <c r="E94" s="141"/>
      <c r="F94" s="147" t="str">
        <f t="shared" si="6"/>
        <v/>
      </c>
      <c r="G94" s="147" t="str">
        <f t="shared" si="7"/>
        <v/>
      </c>
      <c r="H94" s="147" t="str">
        <f t="shared" si="8"/>
        <v/>
      </c>
      <c r="I94" s="15" t="str">
        <f t="shared" si="9"/>
        <v/>
      </c>
      <c r="J94" s="191" t="str">
        <f t="shared" si="10"/>
        <v/>
      </c>
      <c r="M94" s="7"/>
      <c r="N94" s="7"/>
      <c r="O94" s="129"/>
      <c r="P94" s="132"/>
      <c r="Q94" s="228" t="str">
        <f t="shared" si="11"/>
        <v xml:space="preserve"> </v>
      </c>
      <c r="R94" s="6"/>
    </row>
    <row r="95" spans="3:18" x14ac:dyDescent="0.25">
      <c r="C95" s="138"/>
      <c r="D95" s="139"/>
      <c r="E95" s="141"/>
      <c r="F95" s="147" t="str">
        <f t="shared" si="6"/>
        <v/>
      </c>
      <c r="G95" s="147" t="str">
        <f t="shared" si="7"/>
        <v/>
      </c>
      <c r="H95" s="147" t="str">
        <f t="shared" si="8"/>
        <v/>
      </c>
      <c r="I95" s="15" t="str">
        <f t="shared" si="9"/>
        <v/>
      </c>
      <c r="J95" s="191" t="str">
        <f t="shared" si="10"/>
        <v/>
      </c>
      <c r="M95" s="7"/>
      <c r="N95" s="7"/>
      <c r="O95" s="129"/>
      <c r="P95" s="132"/>
      <c r="Q95" s="228" t="str">
        <f t="shared" si="11"/>
        <v xml:space="preserve"> </v>
      </c>
      <c r="R95" s="6"/>
    </row>
    <row r="96" spans="3:18" x14ac:dyDescent="0.25">
      <c r="C96" s="138"/>
      <c r="D96" s="139"/>
      <c r="E96" s="141"/>
      <c r="F96" s="147" t="str">
        <f t="shared" si="6"/>
        <v/>
      </c>
      <c r="G96" s="147" t="str">
        <f t="shared" si="7"/>
        <v/>
      </c>
      <c r="H96" s="147" t="str">
        <f t="shared" si="8"/>
        <v/>
      </c>
      <c r="I96" s="15" t="str">
        <f t="shared" si="9"/>
        <v/>
      </c>
      <c r="J96" s="191" t="str">
        <f t="shared" si="10"/>
        <v/>
      </c>
      <c r="M96" s="7"/>
      <c r="N96" s="7"/>
      <c r="O96" s="129"/>
      <c r="P96" s="132"/>
      <c r="Q96" s="228" t="str">
        <f t="shared" si="11"/>
        <v xml:space="preserve"> </v>
      </c>
      <c r="R96" s="6"/>
    </row>
    <row r="97" spans="3:18" x14ac:dyDescent="0.25">
      <c r="C97" s="138"/>
      <c r="D97" s="139"/>
      <c r="E97" s="141"/>
      <c r="F97" s="147" t="str">
        <f t="shared" si="6"/>
        <v/>
      </c>
      <c r="G97" s="147" t="str">
        <f t="shared" si="7"/>
        <v/>
      </c>
      <c r="H97" s="147" t="str">
        <f t="shared" si="8"/>
        <v/>
      </c>
      <c r="I97" s="15" t="str">
        <f t="shared" si="9"/>
        <v/>
      </c>
      <c r="J97" s="191" t="str">
        <f t="shared" si="10"/>
        <v/>
      </c>
      <c r="M97" s="7"/>
      <c r="N97" s="7"/>
      <c r="O97" s="129"/>
      <c r="P97" s="132"/>
      <c r="Q97" s="228" t="str">
        <f t="shared" si="11"/>
        <v xml:space="preserve"> </v>
      </c>
      <c r="R97" s="6"/>
    </row>
    <row r="98" spans="3:18" x14ac:dyDescent="0.25">
      <c r="C98" s="138"/>
      <c r="D98" s="139"/>
      <c r="E98" s="141"/>
      <c r="F98" s="147" t="str">
        <f t="shared" si="6"/>
        <v/>
      </c>
      <c r="G98" s="147" t="str">
        <f t="shared" si="7"/>
        <v/>
      </c>
      <c r="H98" s="147" t="str">
        <f t="shared" si="8"/>
        <v/>
      </c>
      <c r="I98" s="15" t="str">
        <f t="shared" si="9"/>
        <v/>
      </c>
      <c r="J98" s="191" t="str">
        <f t="shared" si="10"/>
        <v/>
      </c>
      <c r="M98" s="7"/>
      <c r="N98" s="7"/>
      <c r="O98" s="129"/>
      <c r="P98" s="132"/>
      <c r="Q98" s="228" t="str">
        <f t="shared" si="11"/>
        <v xml:space="preserve"> </v>
      </c>
      <c r="R98" s="6"/>
    </row>
    <row r="99" spans="3:18" x14ac:dyDescent="0.25">
      <c r="C99" s="138"/>
      <c r="D99" s="139"/>
      <c r="E99" s="141"/>
      <c r="F99" s="147" t="str">
        <f t="shared" si="6"/>
        <v/>
      </c>
      <c r="G99" s="147" t="str">
        <f t="shared" si="7"/>
        <v/>
      </c>
      <c r="H99" s="147" t="str">
        <f t="shared" si="8"/>
        <v/>
      </c>
      <c r="I99" s="15" t="str">
        <f t="shared" si="9"/>
        <v/>
      </c>
      <c r="J99" s="191" t="str">
        <f t="shared" si="10"/>
        <v/>
      </c>
      <c r="M99" s="7"/>
      <c r="N99" s="7"/>
      <c r="O99" s="129"/>
      <c r="P99" s="132"/>
      <c r="Q99" s="228" t="str">
        <f t="shared" si="11"/>
        <v xml:space="preserve"> </v>
      </c>
      <c r="R99" s="6"/>
    </row>
    <row r="100" spans="3:18" x14ac:dyDescent="0.25">
      <c r="C100" s="138"/>
      <c r="D100" s="139"/>
      <c r="E100" s="141"/>
      <c r="F100" s="147" t="str">
        <f t="shared" si="6"/>
        <v/>
      </c>
      <c r="G100" s="147" t="str">
        <f t="shared" si="7"/>
        <v/>
      </c>
      <c r="H100" s="147" t="str">
        <f t="shared" si="8"/>
        <v/>
      </c>
      <c r="I100" s="15" t="str">
        <f t="shared" si="9"/>
        <v/>
      </c>
      <c r="J100" s="191" t="str">
        <f t="shared" si="10"/>
        <v/>
      </c>
      <c r="M100" s="7"/>
      <c r="N100" s="7"/>
      <c r="O100" s="129"/>
      <c r="P100" s="132"/>
      <c r="Q100" s="228" t="str">
        <f t="shared" si="11"/>
        <v xml:space="preserve"> </v>
      </c>
      <c r="R100" s="6"/>
    </row>
    <row r="101" spans="3:18" x14ac:dyDescent="0.25">
      <c r="C101" s="138"/>
      <c r="D101" s="139"/>
      <c r="E101" s="141"/>
      <c r="F101" s="147" t="str">
        <f t="shared" si="6"/>
        <v/>
      </c>
      <c r="G101" s="147" t="str">
        <f t="shared" si="7"/>
        <v/>
      </c>
      <c r="H101" s="147" t="str">
        <f t="shared" si="8"/>
        <v/>
      </c>
      <c r="I101" s="15" t="str">
        <f t="shared" si="9"/>
        <v/>
      </c>
      <c r="J101" s="191" t="str">
        <f t="shared" si="10"/>
        <v/>
      </c>
      <c r="M101" s="7"/>
      <c r="N101" s="7"/>
      <c r="O101" s="129"/>
      <c r="P101" s="132"/>
      <c r="Q101" s="228" t="str">
        <f t="shared" si="11"/>
        <v xml:space="preserve"> </v>
      </c>
      <c r="R101" s="6"/>
    </row>
    <row r="102" spans="3:18" x14ac:dyDescent="0.25">
      <c r="C102" s="138"/>
      <c r="D102" s="139"/>
      <c r="E102" s="141"/>
      <c r="F102" s="147" t="str">
        <f t="shared" si="6"/>
        <v/>
      </c>
      <c r="G102" s="147" t="str">
        <f t="shared" si="7"/>
        <v/>
      </c>
      <c r="H102" s="147" t="str">
        <f t="shared" si="8"/>
        <v/>
      </c>
      <c r="I102" s="15" t="str">
        <f t="shared" si="9"/>
        <v/>
      </c>
      <c r="J102" s="191" t="str">
        <f t="shared" si="10"/>
        <v/>
      </c>
      <c r="M102" s="7"/>
      <c r="N102" s="7"/>
      <c r="O102" s="129"/>
      <c r="P102" s="132"/>
      <c r="Q102" s="228" t="str">
        <f t="shared" si="11"/>
        <v xml:space="preserve"> </v>
      </c>
      <c r="R102" s="6"/>
    </row>
    <row r="103" spans="3:18" x14ac:dyDescent="0.25">
      <c r="C103" s="138"/>
      <c r="D103" s="139"/>
      <c r="E103" s="141"/>
      <c r="F103" s="147" t="str">
        <f t="shared" si="6"/>
        <v/>
      </c>
      <c r="G103" s="147" t="str">
        <f t="shared" si="7"/>
        <v/>
      </c>
      <c r="H103" s="147" t="str">
        <f t="shared" si="8"/>
        <v/>
      </c>
      <c r="I103" s="15" t="str">
        <f t="shared" si="9"/>
        <v/>
      </c>
      <c r="J103" s="191" t="str">
        <f t="shared" si="10"/>
        <v/>
      </c>
      <c r="M103" s="7"/>
      <c r="N103" s="7"/>
      <c r="O103" s="129"/>
      <c r="P103" s="132"/>
      <c r="Q103" s="228" t="str">
        <f t="shared" si="11"/>
        <v xml:space="preserve"> </v>
      </c>
      <c r="R103" s="6"/>
    </row>
    <row r="104" spans="3:18" x14ac:dyDescent="0.25">
      <c r="C104" s="138"/>
      <c r="D104" s="139"/>
      <c r="E104" s="141"/>
      <c r="F104" s="147" t="str">
        <f t="shared" si="6"/>
        <v/>
      </c>
      <c r="G104" s="147" t="str">
        <f t="shared" si="7"/>
        <v/>
      </c>
      <c r="H104" s="147" t="str">
        <f t="shared" si="8"/>
        <v/>
      </c>
      <c r="I104" s="15" t="str">
        <f t="shared" si="9"/>
        <v/>
      </c>
      <c r="J104" s="191" t="str">
        <f t="shared" si="10"/>
        <v/>
      </c>
      <c r="M104" s="7"/>
      <c r="N104" s="7"/>
      <c r="O104" s="129"/>
      <c r="P104" s="132"/>
      <c r="Q104" s="228" t="str">
        <f t="shared" si="11"/>
        <v xml:space="preserve"> </v>
      </c>
      <c r="R104" s="6"/>
    </row>
    <row r="105" spans="3:18" x14ac:dyDescent="0.25">
      <c r="C105" s="138"/>
      <c r="D105" s="139"/>
      <c r="E105" s="141"/>
      <c r="F105" s="147" t="str">
        <f t="shared" si="6"/>
        <v/>
      </c>
      <c r="G105" s="147" t="str">
        <f t="shared" si="7"/>
        <v/>
      </c>
      <c r="H105" s="147" t="str">
        <f t="shared" si="8"/>
        <v/>
      </c>
      <c r="I105" s="15" t="str">
        <f t="shared" si="9"/>
        <v/>
      </c>
      <c r="J105" s="191" t="str">
        <f t="shared" si="10"/>
        <v/>
      </c>
      <c r="M105" s="7"/>
      <c r="N105" s="7"/>
      <c r="O105" s="129"/>
      <c r="P105" s="132"/>
      <c r="Q105" s="228" t="str">
        <f t="shared" si="11"/>
        <v xml:space="preserve"> </v>
      </c>
      <c r="R105" s="6"/>
    </row>
    <row r="106" spans="3:18" x14ac:dyDescent="0.25">
      <c r="C106" s="138"/>
      <c r="D106" s="139"/>
      <c r="E106" s="141"/>
      <c r="F106" s="147" t="str">
        <f t="shared" si="6"/>
        <v/>
      </c>
      <c r="G106" s="147" t="str">
        <f t="shared" si="7"/>
        <v/>
      </c>
      <c r="H106" s="147" t="str">
        <f t="shared" si="8"/>
        <v/>
      </c>
      <c r="I106" s="15" t="str">
        <f t="shared" si="9"/>
        <v/>
      </c>
      <c r="J106" s="191" t="str">
        <f t="shared" si="10"/>
        <v/>
      </c>
      <c r="M106" s="7"/>
      <c r="N106" s="7"/>
      <c r="O106" s="129"/>
      <c r="P106" s="132"/>
      <c r="Q106" s="228" t="str">
        <f t="shared" si="11"/>
        <v xml:space="preserve"> </v>
      </c>
      <c r="R106" s="6"/>
    </row>
    <row r="107" spans="3:18" x14ac:dyDescent="0.25">
      <c r="C107" s="138"/>
      <c r="D107" s="139"/>
      <c r="E107" s="141"/>
      <c r="F107" s="147" t="str">
        <f t="shared" si="6"/>
        <v/>
      </c>
      <c r="G107" s="147" t="str">
        <f t="shared" si="7"/>
        <v/>
      </c>
      <c r="H107" s="147" t="str">
        <f t="shared" si="8"/>
        <v/>
      </c>
      <c r="I107" s="15" t="str">
        <f t="shared" si="9"/>
        <v/>
      </c>
      <c r="J107" s="191" t="str">
        <f t="shared" si="10"/>
        <v/>
      </c>
      <c r="M107" s="7"/>
      <c r="N107" s="7"/>
      <c r="O107" s="129"/>
      <c r="P107" s="132"/>
      <c r="Q107" s="228" t="str">
        <f t="shared" si="11"/>
        <v xml:space="preserve"> </v>
      </c>
      <c r="R107" s="6"/>
    </row>
    <row r="108" spans="3:18" x14ac:dyDescent="0.25">
      <c r="C108" s="138"/>
      <c r="D108" s="139"/>
      <c r="E108" s="141"/>
      <c r="F108" s="147" t="str">
        <f t="shared" si="6"/>
        <v/>
      </c>
      <c r="G108" s="147" t="str">
        <f t="shared" si="7"/>
        <v/>
      </c>
      <c r="H108" s="147" t="str">
        <f t="shared" si="8"/>
        <v/>
      </c>
      <c r="I108" s="15" t="str">
        <f t="shared" si="9"/>
        <v/>
      </c>
      <c r="J108" s="191" t="str">
        <f t="shared" si="10"/>
        <v/>
      </c>
      <c r="M108" s="7"/>
      <c r="N108" s="7"/>
      <c r="O108" s="129"/>
      <c r="P108" s="132"/>
      <c r="Q108" s="228" t="str">
        <f t="shared" si="11"/>
        <v xml:space="preserve"> </v>
      </c>
      <c r="R108" s="6"/>
    </row>
    <row r="109" spans="3:18" x14ac:dyDescent="0.25">
      <c r="C109" s="138"/>
      <c r="D109" s="139"/>
      <c r="E109" s="141"/>
      <c r="F109" s="147" t="str">
        <f t="shared" si="6"/>
        <v/>
      </c>
      <c r="G109" s="147" t="str">
        <f t="shared" si="7"/>
        <v/>
      </c>
      <c r="H109" s="147" t="str">
        <f t="shared" si="8"/>
        <v/>
      </c>
      <c r="I109" s="15" t="str">
        <f t="shared" si="9"/>
        <v/>
      </c>
      <c r="J109" s="191" t="str">
        <f t="shared" si="10"/>
        <v/>
      </c>
      <c r="M109" s="7"/>
      <c r="N109" s="7"/>
      <c r="O109" s="129"/>
      <c r="P109" s="132"/>
      <c r="Q109" s="228" t="str">
        <f t="shared" si="11"/>
        <v xml:space="preserve"> </v>
      </c>
      <c r="R109" s="6"/>
    </row>
    <row r="110" spans="3:18" x14ac:dyDescent="0.25">
      <c r="C110" s="138"/>
      <c r="D110" s="139"/>
      <c r="E110" s="141"/>
      <c r="F110" s="147" t="str">
        <f t="shared" si="6"/>
        <v/>
      </c>
      <c r="G110" s="147" t="str">
        <f t="shared" si="7"/>
        <v/>
      </c>
      <c r="H110" s="147" t="str">
        <f t="shared" si="8"/>
        <v/>
      </c>
      <c r="I110" s="15" t="str">
        <f t="shared" si="9"/>
        <v/>
      </c>
      <c r="J110" s="191" t="str">
        <f t="shared" si="10"/>
        <v/>
      </c>
      <c r="M110" s="7"/>
      <c r="N110" s="7"/>
      <c r="O110" s="129"/>
      <c r="P110" s="132"/>
      <c r="Q110" s="228" t="str">
        <f t="shared" si="11"/>
        <v xml:space="preserve"> </v>
      </c>
      <c r="R110" s="6"/>
    </row>
    <row r="111" spans="3:18" x14ac:dyDescent="0.25">
      <c r="C111" s="138"/>
      <c r="D111" s="139"/>
      <c r="E111" s="141"/>
      <c r="F111" s="147" t="str">
        <f t="shared" si="6"/>
        <v/>
      </c>
      <c r="G111" s="147" t="str">
        <f t="shared" si="7"/>
        <v/>
      </c>
      <c r="H111" s="147" t="str">
        <f t="shared" si="8"/>
        <v/>
      </c>
      <c r="I111" s="15" t="str">
        <f t="shared" si="9"/>
        <v/>
      </c>
      <c r="J111" s="191" t="str">
        <f t="shared" si="10"/>
        <v/>
      </c>
      <c r="M111" s="7"/>
      <c r="N111" s="7"/>
      <c r="O111" s="129"/>
      <c r="P111" s="132"/>
      <c r="Q111" s="228" t="str">
        <f t="shared" si="11"/>
        <v xml:space="preserve"> </v>
      </c>
      <c r="R111" s="6"/>
    </row>
    <row r="112" spans="3:18" x14ac:dyDescent="0.25">
      <c r="C112" s="138"/>
      <c r="D112" s="139"/>
      <c r="E112" s="141"/>
      <c r="F112" s="147" t="str">
        <f t="shared" si="6"/>
        <v/>
      </c>
      <c r="G112" s="147" t="str">
        <f t="shared" si="7"/>
        <v/>
      </c>
      <c r="H112" s="147" t="str">
        <f t="shared" si="8"/>
        <v/>
      </c>
      <c r="I112" s="15" t="str">
        <f t="shared" si="9"/>
        <v/>
      </c>
      <c r="J112" s="191" t="str">
        <f t="shared" si="10"/>
        <v/>
      </c>
      <c r="M112" s="7"/>
      <c r="N112" s="7"/>
      <c r="O112" s="129"/>
      <c r="P112" s="132"/>
      <c r="Q112" s="228" t="str">
        <f t="shared" si="11"/>
        <v xml:space="preserve"> </v>
      </c>
      <c r="R112" s="6"/>
    </row>
    <row r="113" spans="3:18" x14ac:dyDescent="0.25">
      <c r="C113" s="138"/>
      <c r="D113" s="139"/>
      <c r="E113" s="141"/>
      <c r="F113" s="147" t="str">
        <f t="shared" si="6"/>
        <v/>
      </c>
      <c r="G113" s="147" t="str">
        <f t="shared" si="7"/>
        <v/>
      </c>
      <c r="H113" s="147" t="str">
        <f t="shared" si="8"/>
        <v/>
      </c>
      <c r="I113" s="15" t="str">
        <f t="shared" si="9"/>
        <v/>
      </c>
      <c r="J113" s="191" t="str">
        <f t="shared" si="10"/>
        <v/>
      </c>
      <c r="M113" s="7"/>
      <c r="N113" s="7"/>
      <c r="O113" s="129"/>
      <c r="P113" s="132"/>
      <c r="Q113" s="228" t="str">
        <f t="shared" si="11"/>
        <v xml:space="preserve"> </v>
      </c>
      <c r="R113" s="6"/>
    </row>
    <row r="114" spans="3:18" x14ac:dyDescent="0.25">
      <c r="C114" s="138"/>
      <c r="D114" s="139"/>
      <c r="E114" s="141"/>
      <c r="F114" s="147" t="str">
        <f t="shared" si="6"/>
        <v/>
      </c>
      <c r="G114" s="147" t="str">
        <f t="shared" si="7"/>
        <v/>
      </c>
      <c r="H114" s="147" t="str">
        <f t="shared" si="8"/>
        <v/>
      </c>
      <c r="I114" s="15" t="str">
        <f t="shared" si="9"/>
        <v/>
      </c>
      <c r="J114" s="191" t="str">
        <f t="shared" si="10"/>
        <v/>
      </c>
      <c r="M114" s="7"/>
      <c r="N114" s="7"/>
      <c r="O114" s="129"/>
      <c r="P114" s="132"/>
      <c r="Q114" s="228" t="str">
        <f t="shared" si="11"/>
        <v xml:space="preserve"> </v>
      </c>
      <c r="R114" s="6"/>
    </row>
    <row r="115" spans="3:18" x14ac:dyDescent="0.25">
      <c r="C115" s="138"/>
      <c r="D115" s="139"/>
      <c r="E115" s="141"/>
      <c r="F115" s="147" t="str">
        <f t="shared" si="6"/>
        <v/>
      </c>
      <c r="G115" s="147" t="str">
        <f t="shared" si="7"/>
        <v/>
      </c>
      <c r="H115" s="147" t="str">
        <f t="shared" si="8"/>
        <v/>
      </c>
      <c r="I115" s="15" t="str">
        <f t="shared" si="9"/>
        <v/>
      </c>
      <c r="J115" s="191" t="str">
        <f t="shared" si="10"/>
        <v/>
      </c>
      <c r="M115" s="7"/>
      <c r="N115" s="7"/>
      <c r="O115" s="129"/>
      <c r="P115" s="132"/>
      <c r="Q115" s="228" t="str">
        <f t="shared" si="11"/>
        <v xml:space="preserve"> </v>
      </c>
      <c r="R115" s="6"/>
    </row>
    <row r="116" spans="3:18" x14ac:dyDescent="0.25">
      <c r="C116" s="138"/>
      <c r="D116" s="139"/>
      <c r="E116" s="141"/>
      <c r="F116" s="147" t="str">
        <f t="shared" si="6"/>
        <v/>
      </c>
      <c r="G116" s="147" t="str">
        <f t="shared" si="7"/>
        <v/>
      </c>
      <c r="H116" s="147" t="str">
        <f t="shared" si="8"/>
        <v/>
      </c>
      <c r="I116" s="15" t="str">
        <f t="shared" si="9"/>
        <v/>
      </c>
      <c r="J116" s="191" t="str">
        <f t="shared" si="10"/>
        <v/>
      </c>
      <c r="M116" s="7"/>
      <c r="N116" s="7"/>
      <c r="O116" s="129"/>
      <c r="P116" s="132"/>
      <c r="Q116" s="228" t="str">
        <f t="shared" si="11"/>
        <v xml:space="preserve"> </v>
      </c>
      <c r="R116" s="6"/>
    </row>
    <row r="117" spans="3:18" x14ac:dyDescent="0.25">
      <c r="C117" s="138"/>
      <c r="D117" s="139"/>
      <c r="E117" s="141"/>
      <c r="F117" s="147" t="str">
        <f t="shared" si="6"/>
        <v/>
      </c>
      <c r="G117" s="147" t="str">
        <f t="shared" si="7"/>
        <v/>
      </c>
      <c r="H117" s="147" t="str">
        <f t="shared" si="8"/>
        <v/>
      </c>
      <c r="I117" s="15" t="str">
        <f t="shared" si="9"/>
        <v/>
      </c>
      <c r="J117" s="191" t="str">
        <f t="shared" si="10"/>
        <v/>
      </c>
      <c r="M117" s="7"/>
      <c r="N117" s="7"/>
      <c r="O117" s="129"/>
      <c r="P117" s="132"/>
      <c r="Q117" s="228" t="str">
        <f t="shared" si="11"/>
        <v xml:space="preserve"> </v>
      </c>
      <c r="R117" s="6"/>
    </row>
    <row r="118" spans="3:18" x14ac:dyDescent="0.25">
      <c r="C118" s="138"/>
      <c r="D118" s="139"/>
      <c r="E118" s="141"/>
      <c r="F118" s="147" t="str">
        <f t="shared" si="6"/>
        <v/>
      </c>
      <c r="G118" s="147" t="str">
        <f t="shared" si="7"/>
        <v/>
      </c>
      <c r="H118" s="147" t="str">
        <f t="shared" si="8"/>
        <v/>
      </c>
      <c r="I118" s="15" t="str">
        <f t="shared" si="9"/>
        <v/>
      </c>
      <c r="J118" s="191" t="str">
        <f t="shared" si="10"/>
        <v/>
      </c>
      <c r="M118" s="7"/>
      <c r="N118" s="7"/>
      <c r="O118" s="129"/>
      <c r="P118" s="132"/>
      <c r="Q118" s="228" t="str">
        <f t="shared" si="11"/>
        <v xml:space="preserve"> </v>
      </c>
      <c r="R118" s="6"/>
    </row>
    <row r="119" spans="3:18" x14ac:dyDescent="0.25">
      <c r="C119" s="138"/>
      <c r="D119" s="139"/>
      <c r="E119" s="141"/>
      <c r="F119" s="147" t="str">
        <f t="shared" si="6"/>
        <v/>
      </c>
      <c r="G119" s="147" t="str">
        <f t="shared" si="7"/>
        <v/>
      </c>
      <c r="H119" s="147" t="str">
        <f t="shared" si="8"/>
        <v/>
      </c>
      <c r="I119" s="15" t="str">
        <f t="shared" si="9"/>
        <v/>
      </c>
      <c r="J119" s="191" t="str">
        <f t="shared" si="10"/>
        <v/>
      </c>
      <c r="M119" s="7"/>
      <c r="N119" s="7"/>
      <c r="O119" s="129"/>
      <c r="P119" s="132"/>
      <c r="Q119" s="228" t="str">
        <f t="shared" si="11"/>
        <v xml:space="preserve"> </v>
      </c>
      <c r="R119" s="6"/>
    </row>
    <row r="120" spans="3:18" x14ac:dyDescent="0.25">
      <c r="C120" s="138"/>
      <c r="D120" s="139"/>
      <c r="E120" s="141"/>
      <c r="F120" s="147" t="str">
        <f t="shared" si="6"/>
        <v/>
      </c>
      <c r="G120" s="147" t="str">
        <f t="shared" si="7"/>
        <v/>
      </c>
      <c r="H120" s="147" t="str">
        <f t="shared" si="8"/>
        <v/>
      </c>
      <c r="I120" s="15" t="str">
        <f t="shared" si="9"/>
        <v/>
      </c>
      <c r="J120" s="191" t="str">
        <f t="shared" si="10"/>
        <v/>
      </c>
      <c r="M120" s="7"/>
      <c r="N120" s="7"/>
      <c r="O120" s="129"/>
      <c r="P120" s="132"/>
      <c r="Q120" s="228" t="str">
        <f t="shared" si="11"/>
        <v xml:space="preserve"> </v>
      </c>
      <c r="R120" s="6"/>
    </row>
    <row r="121" spans="3:18" x14ac:dyDescent="0.25">
      <c r="C121" s="138"/>
      <c r="D121" s="139"/>
      <c r="E121" s="141"/>
      <c r="F121" s="147" t="str">
        <f t="shared" si="6"/>
        <v/>
      </c>
      <c r="G121" s="147" t="str">
        <f t="shared" si="7"/>
        <v/>
      </c>
      <c r="H121" s="147" t="str">
        <f t="shared" si="8"/>
        <v/>
      </c>
      <c r="I121" s="15" t="str">
        <f t="shared" si="9"/>
        <v/>
      </c>
      <c r="J121" s="191" t="str">
        <f t="shared" si="10"/>
        <v/>
      </c>
      <c r="M121" s="7"/>
      <c r="N121" s="7"/>
      <c r="O121" s="129"/>
      <c r="P121" s="132"/>
      <c r="Q121" s="228" t="str">
        <f t="shared" si="11"/>
        <v xml:space="preserve"> </v>
      </c>
      <c r="R121" s="6"/>
    </row>
    <row r="122" spans="3:18" x14ac:dyDescent="0.25">
      <c r="C122" s="138"/>
      <c r="D122" s="139"/>
      <c r="E122" s="141"/>
      <c r="F122" s="147" t="str">
        <f t="shared" si="6"/>
        <v/>
      </c>
      <c r="G122" s="147" t="str">
        <f t="shared" si="7"/>
        <v/>
      </c>
      <c r="H122" s="147" t="str">
        <f t="shared" si="8"/>
        <v/>
      </c>
      <c r="I122" s="15" t="str">
        <f t="shared" si="9"/>
        <v/>
      </c>
      <c r="J122" s="191" t="str">
        <f t="shared" si="10"/>
        <v/>
      </c>
      <c r="M122" s="7"/>
      <c r="N122" s="7"/>
      <c r="O122" s="129"/>
      <c r="P122" s="132"/>
      <c r="Q122" s="228" t="str">
        <f t="shared" si="11"/>
        <v xml:space="preserve"> </v>
      </c>
      <c r="R122" s="6"/>
    </row>
    <row r="123" spans="3:18" x14ac:dyDescent="0.25">
      <c r="C123" s="138"/>
      <c r="D123" s="139"/>
      <c r="E123" s="141"/>
      <c r="F123" s="147" t="str">
        <f t="shared" si="6"/>
        <v/>
      </c>
      <c r="G123" s="147" t="str">
        <f t="shared" si="7"/>
        <v/>
      </c>
      <c r="H123" s="147" t="str">
        <f t="shared" si="8"/>
        <v/>
      </c>
      <c r="I123" s="15" t="str">
        <f t="shared" si="9"/>
        <v/>
      </c>
      <c r="J123" s="191" t="str">
        <f t="shared" si="10"/>
        <v/>
      </c>
      <c r="M123" s="7"/>
      <c r="N123" s="7"/>
      <c r="O123" s="129"/>
      <c r="P123" s="132"/>
      <c r="Q123" s="228" t="str">
        <f t="shared" si="11"/>
        <v xml:space="preserve"> </v>
      </c>
      <c r="R123" s="6"/>
    </row>
    <row r="124" spans="3:18" x14ac:dyDescent="0.25">
      <c r="C124" s="138"/>
      <c r="D124" s="139"/>
      <c r="E124" s="141"/>
      <c r="F124" s="147" t="str">
        <f t="shared" si="6"/>
        <v/>
      </c>
      <c r="G124" s="147" t="str">
        <f t="shared" si="7"/>
        <v/>
      </c>
      <c r="H124" s="147" t="str">
        <f t="shared" si="8"/>
        <v/>
      </c>
      <c r="I124" s="15" t="str">
        <f t="shared" si="9"/>
        <v/>
      </c>
      <c r="J124" s="191" t="str">
        <f t="shared" si="10"/>
        <v/>
      </c>
      <c r="M124" s="7"/>
      <c r="N124" s="7"/>
      <c r="O124" s="129"/>
      <c r="P124" s="132"/>
      <c r="Q124" s="228" t="str">
        <f t="shared" si="11"/>
        <v xml:space="preserve"> </v>
      </c>
      <c r="R124" s="6"/>
    </row>
    <row r="125" spans="3:18" x14ac:dyDescent="0.25">
      <c r="C125" s="138"/>
      <c r="D125" s="139"/>
      <c r="E125" s="141"/>
      <c r="F125" s="147" t="str">
        <f t="shared" si="6"/>
        <v/>
      </c>
      <c r="G125" s="147" t="str">
        <f t="shared" si="7"/>
        <v/>
      </c>
      <c r="H125" s="147" t="str">
        <f t="shared" si="8"/>
        <v/>
      </c>
      <c r="I125" s="15" t="str">
        <f t="shared" si="9"/>
        <v/>
      </c>
      <c r="J125" s="191" t="str">
        <f t="shared" si="10"/>
        <v/>
      </c>
      <c r="M125" s="7"/>
      <c r="N125" s="7"/>
      <c r="O125" s="129"/>
      <c r="P125" s="132"/>
      <c r="Q125" s="228" t="str">
        <f t="shared" si="11"/>
        <v xml:space="preserve"> </v>
      </c>
      <c r="R125" s="6"/>
    </row>
    <row r="126" spans="3:18" x14ac:dyDescent="0.25">
      <c r="C126" s="138"/>
      <c r="D126" s="139"/>
      <c r="E126" s="141"/>
      <c r="F126" s="147" t="str">
        <f t="shared" si="6"/>
        <v/>
      </c>
      <c r="G126" s="147" t="str">
        <f t="shared" si="7"/>
        <v/>
      </c>
      <c r="H126" s="147" t="str">
        <f t="shared" si="8"/>
        <v/>
      </c>
      <c r="I126" s="15" t="str">
        <f t="shared" si="9"/>
        <v/>
      </c>
      <c r="J126" s="191" t="str">
        <f t="shared" si="10"/>
        <v/>
      </c>
      <c r="M126" s="7"/>
      <c r="N126" s="7"/>
      <c r="O126" s="129"/>
      <c r="P126" s="132"/>
      <c r="Q126" s="228" t="str">
        <f t="shared" si="11"/>
        <v xml:space="preserve"> </v>
      </c>
      <c r="R126" s="6"/>
    </row>
    <row r="127" spans="3:18" x14ac:dyDescent="0.25">
      <c r="C127" s="138"/>
      <c r="D127" s="139"/>
      <c r="E127" s="141"/>
      <c r="F127" s="147" t="str">
        <f t="shared" si="6"/>
        <v/>
      </c>
      <c r="G127" s="147" t="str">
        <f t="shared" si="7"/>
        <v/>
      </c>
      <c r="H127" s="147" t="str">
        <f t="shared" si="8"/>
        <v/>
      </c>
      <c r="I127" s="15" t="str">
        <f t="shared" si="9"/>
        <v/>
      </c>
      <c r="J127" s="191" t="str">
        <f t="shared" si="10"/>
        <v/>
      </c>
      <c r="M127" s="7"/>
      <c r="N127" s="7"/>
      <c r="O127" s="129"/>
      <c r="P127" s="132"/>
      <c r="Q127" s="228" t="str">
        <f t="shared" si="11"/>
        <v xml:space="preserve"> </v>
      </c>
      <c r="R127" s="6"/>
    </row>
    <row r="128" spans="3:18" x14ac:dyDescent="0.25">
      <c r="C128" s="138"/>
      <c r="D128" s="139"/>
      <c r="E128" s="141"/>
      <c r="F128" s="147" t="str">
        <f t="shared" si="6"/>
        <v/>
      </c>
      <c r="G128" s="147" t="str">
        <f t="shared" si="7"/>
        <v/>
      </c>
      <c r="H128" s="147" t="str">
        <f t="shared" si="8"/>
        <v/>
      </c>
      <c r="I128" s="15" t="str">
        <f t="shared" si="9"/>
        <v/>
      </c>
      <c r="J128" s="191" t="str">
        <f t="shared" si="10"/>
        <v/>
      </c>
      <c r="M128" s="7"/>
      <c r="N128" s="7"/>
      <c r="O128" s="129"/>
      <c r="P128" s="132"/>
      <c r="Q128" s="228" t="str">
        <f t="shared" si="11"/>
        <v xml:space="preserve"> </v>
      </c>
      <c r="R128" s="6"/>
    </row>
    <row r="129" spans="3:18" x14ac:dyDescent="0.25">
      <c r="C129" s="138"/>
      <c r="D129" s="139"/>
      <c r="E129" s="141"/>
      <c r="F129" s="147" t="str">
        <f t="shared" si="6"/>
        <v/>
      </c>
      <c r="G129" s="147" t="str">
        <f t="shared" si="7"/>
        <v/>
      </c>
      <c r="H129" s="147" t="str">
        <f t="shared" si="8"/>
        <v/>
      </c>
      <c r="I129" s="15" t="str">
        <f t="shared" si="9"/>
        <v/>
      </c>
      <c r="J129" s="191" t="str">
        <f t="shared" si="10"/>
        <v/>
      </c>
      <c r="M129" s="7"/>
      <c r="N129" s="7"/>
      <c r="O129" s="129"/>
      <c r="P129" s="132"/>
      <c r="Q129" s="228" t="str">
        <f t="shared" si="11"/>
        <v xml:space="preserve"> </v>
      </c>
      <c r="R129" s="6"/>
    </row>
    <row r="130" spans="3:18" x14ac:dyDescent="0.25">
      <c r="C130" s="138"/>
      <c r="D130" s="139"/>
      <c r="E130" s="141"/>
      <c r="F130" s="147" t="str">
        <f t="shared" si="6"/>
        <v/>
      </c>
      <c r="G130" s="147" t="str">
        <f t="shared" si="7"/>
        <v/>
      </c>
      <c r="H130" s="147" t="str">
        <f t="shared" si="8"/>
        <v/>
      </c>
      <c r="I130" s="15" t="str">
        <f t="shared" si="9"/>
        <v/>
      </c>
      <c r="J130" s="191" t="str">
        <f t="shared" si="10"/>
        <v/>
      </c>
      <c r="M130" s="7"/>
      <c r="N130" s="7"/>
      <c r="O130" s="129"/>
      <c r="P130" s="132"/>
      <c r="Q130" s="228" t="str">
        <f t="shared" si="11"/>
        <v xml:space="preserve"> </v>
      </c>
      <c r="R130" s="6"/>
    </row>
    <row r="131" spans="3:18" x14ac:dyDescent="0.25">
      <c r="C131" s="138"/>
      <c r="D131" s="139"/>
      <c r="E131" s="141"/>
      <c r="F131" s="147" t="str">
        <f t="shared" ref="F131:F194" si="12">IF(ISNUMBER(C131),C131*E131/1000,"")</f>
        <v/>
      </c>
      <c r="G131" s="147" t="str">
        <f t="shared" ref="G131:G194" si="13">IF(ISNUMBER(D131),D131*$E131/1000,"")</f>
        <v/>
      </c>
      <c r="H131" s="147" t="str">
        <f t="shared" ref="H131:H194" si="14">IF(ISNUMBER(C131),G131,"")</f>
        <v/>
      </c>
      <c r="I131" s="15" t="str">
        <f t="shared" ref="I131:I194" si="15">IFERROR(IF(AND(ISNUMBER(C131),ISNUMBER(D131)),(F131-G131)/F131*100,""),"Kommentera volym--&gt;")</f>
        <v/>
      </c>
      <c r="J131" s="191" t="str">
        <f t="shared" ref="J131:J194" si="16">IF(ISNUMBER(F131), IF(B131-A131=0, 1, IF(B131-A131=2, 3, IF(B131-A131=6, 7, B131-A131))),"")</f>
        <v/>
      </c>
      <c r="M131" s="7"/>
      <c r="N131" s="7"/>
      <c r="O131" s="129"/>
      <c r="P131" s="132"/>
      <c r="Q131" s="228" t="str">
        <f t="shared" si="11"/>
        <v xml:space="preserve"> </v>
      </c>
      <c r="R131" s="6"/>
    </row>
    <row r="132" spans="3:18" x14ac:dyDescent="0.25">
      <c r="C132" s="138"/>
      <c r="D132" s="139"/>
      <c r="E132" s="141"/>
      <c r="F132" s="147" t="str">
        <f t="shared" si="12"/>
        <v/>
      </c>
      <c r="G132" s="147" t="str">
        <f t="shared" si="13"/>
        <v/>
      </c>
      <c r="H132" s="147" t="str">
        <f t="shared" si="14"/>
        <v/>
      </c>
      <c r="I132" s="15" t="str">
        <f t="shared" si="15"/>
        <v/>
      </c>
      <c r="J132" s="191" t="str">
        <f t="shared" si="16"/>
        <v/>
      </c>
      <c r="M132" s="7"/>
      <c r="N132" s="7"/>
      <c r="O132" s="129"/>
      <c r="P132" s="132"/>
      <c r="Q132" s="228" t="str">
        <f t="shared" si="11"/>
        <v xml:space="preserve"> </v>
      </c>
      <c r="R132" s="6"/>
    </row>
    <row r="133" spans="3:18" x14ac:dyDescent="0.25">
      <c r="C133" s="138"/>
      <c r="D133" s="139"/>
      <c r="E133" s="141"/>
      <c r="F133" s="147" t="str">
        <f t="shared" si="12"/>
        <v/>
      </c>
      <c r="G133" s="147" t="str">
        <f t="shared" si="13"/>
        <v/>
      </c>
      <c r="H133" s="147" t="str">
        <f t="shared" si="14"/>
        <v/>
      </c>
      <c r="I133" s="15" t="str">
        <f t="shared" si="15"/>
        <v/>
      </c>
      <c r="J133" s="191" t="str">
        <f t="shared" si="16"/>
        <v/>
      </c>
      <c r="M133" s="7"/>
      <c r="N133" s="7"/>
      <c r="O133" s="129"/>
      <c r="P133" s="132"/>
      <c r="Q133" s="228" t="str">
        <f t="shared" si="11"/>
        <v xml:space="preserve"> </v>
      </c>
      <c r="R133" s="6"/>
    </row>
    <row r="134" spans="3:18" x14ac:dyDescent="0.25">
      <c r="C134" s="138"/>
      <c r="D134" s="139"/>
      <c r="E134" s="141"/>
      <c r="F134" s="147" t="str">
        <f t="shared" si="12"/>
        <v/>
      </c>
      <c r="G134" s="147" t="str">
        <f t="shared" si="13"/>
        <v/>
      </c>
      <c r="H134" s="147" t="str">
        <f t="shared" si="14"/>
        <v/>
      </c>
      <c r="I134" s="15" t="str">
        <f t="shared" si="15"/>
        <v/>
      </c>
      <c r="J134" s="191" t="str">
        <f t="shared" si="16"/>
        <v/>
      </c>
      <c r="M134" s="7"/>
      <c r="N134" s="7"/>
      <c r="O134" s="129"/>
      <c r="P134" s="132"/>
      <c r="Q134" s="228" t="str">
        <f t="shared" si="11"/>
        <v xml:space="preserve"> </v>
      </c>
      <c r="R134" s="6"/>
    </row>
    <row r="135" spans="3:18" x14ac:dyDescent="0.25">
      <c r="C135" s="138"/>
      <c r="D135" s="139"/>
      <c r="E135" s="141"/>
      <c r="F135" s="147" t="str">
        <f t="shared" si="12"/>
        <v/>
      </c>
      <c r="G135" s="147" t="str">
        <f t="shared" si="13"/>
        <v/>
      </c>
      <c r="H135" s="147" t="str">
        <f t="shared" si="14"/>
        <v/>
      </c>
      <c r="I135" s="15" t="str">
        <f t="shared" si="15"/>
        <v/>
      </c>
      <c r="J135" s="191" t="str">
        <f t="shared" si="16"/>
        <v/>
      </c>
      <c r="M135" s="7"/>
      <c r="N135" s="7"/>
      <c r="O135" s="129"/>
      <c r="P135" s="132"/>
      <c r="Q135" s="228" t="str">
        <f t="shared" si="11"/>
        <v xml:space="preserve"> </v>
      </c>
      <c r="R135" s="6"/>
    </row>
    <row r="136" spans="3:18" x14ac:dyDescent="0.25">
      <c r="C136" s="138"/>
      <c r="D136" s="139"/>
      <c r="E136" s="141"/>
      <c r="F136" s="147" t="str">
        <f t="shared" si="12"/>
        <v/>
      </c>
      <c r="G136" s="147" t="str">
        <f t="shared" si="13"/>
        <v/>
      </c>
      <c r="H136" s="147" t="str">
        <f t="shared" si="14"/>
        <v/>
      </c>
      <c r="I136" s="15" t="str">
        <f t="shared" si="15"/>
        <v/>
      </c>
      <c r="J136" s="191" t="str">
        <f t="shared" si="16"/>
        <v/>
      </c>
      <c r="M136" s="7"/>
      <c r="N136" s="7"/>
      <c r="O136" s="129"/>
      <c r="P136" s="132"/>
      <c r="Q136" s="228" t="str">
        <f t="shared" si="11"/>
        <v xml:space="preserve"> </v>
      </c>
      <c r="R136" s="6"/>
    </row>
    <row r="137" spans="3:18" x14ac:dyDescent="0.25">
      <c r="C137" s="138"/>
      <c r="D137" s="139"/>
      <c r="E137" s="141"/>
      <c r="F137" s="147" t="str">
        <f t="shared" si="12"/>
        <v/>
      </c>
      <c r="G137" s="147" t="str">
        <f t="shared" si="13"/>
        <v/>
      </c>
      <c r="H137" s="147" t="str">
        <f t="shared" si="14"/>
        <v/>
      </c>
      <c r="I137" s="15" t="str">
        <f t="shared" si="15"/>
        <v/>
      </c>
      <c r="J137" s="191" t="str">
        <f t="shared" si="16"/>
        <v/>
      </c>
      <c r="M137" s="7"/>
      <c r="N137" s="7"/>
      <c r="O137" s="129"/>
      <c r="P137" s="132"/>
      <c r="Q137" s="228" t="str">
        <f t="shared" si="11"/>
        <v xml:space="preserve"> </v>
      </c>
      <c r="R137" s="6"/>
    </row>
    <row r="138" spans="3:18" x14ac:dyDescent="0.25">
      <c r="C138" s="138"/>
      <c r="D138" s="139"/>
      <c r="E138" s="141"/>
      <c r="F138" s="147" t="str">
        <f t="shared" si="12"/>
        <v/>
      </c>
      <c r="G138" s="147" t="str">
        <f t="shared" si="13"/>
        <v/>
      </c>
      <c r="H138" s="147" t="str">
        <f t="shared" si="14"/>
        <v/>
      </c>
      <c r="I138" s="15" t="str">
        <f t="shared" si="15"/>
        <v/>
      </c>
      <c r="J138" s="191" t="str">
        <f t="shared" si="16"/>
        <v/>
      </c>
      <c r="M138" s="7"/>
      <c r="N138" s="7"/>
      <c r="O138" s="129"/>
      <c r="P138" s="132"/>
      <c r="Q138" s="228" t="str">
        <f t="shared" si="11"/>
        <v xml:space="preserve"> </v>
      </c>
      <c r="R138" s="6"/>
    </row>
    <row r="139" spans="3:18" x14ac:dyDescent="0.25">
      <c r="C139" s="138"/>
      <c r="D139" s="139"/>
      <c r="E139" s="141"/>
      <c r="F139" s="147" t="str">
        <f t="shared" si="12"/>
        <v/>
      </c>
      <c r="G139" s="147" t="str">
        <f t="shared" si="13"/>
        <v/>
      </c>
      <c r="H139" s="147" t="str">
        <f t="shared" si="14"/>
        <v/>
      </c>
      <c r="I139" s="15" t="str">
        <f t="shared" si="15"/>
        <v/>
      </c>
      <c r="J139" s="191" t="str">
        <f t="shared" si="16"/>
        <v/>
      </c>
      <c r="M139" s="7"/>
      <c r="N139" s="7"/>
      <c r="O139" s="129"/>
      <c r="P139" s="132"/>
      <c r="Q139" s="228" t="str">
        <f t="shared" si="11"/>
        <v xml:space="preserve"> </v>
      </c>
      <c r="R139" s="6"/>
    </row>
    <row r="140" spans="3:18" x14ac:dyDescent="0.25">
      <c r="C140" s="138"/>
      <c r="D140" s="139"/>
      <c r="E140" s="141"/>
      <c r="F140" s="147" t="str">
        <f t="shared" si="12"/>
        <v/>
      </c>
      <c r="G140" s="147" t="str">
        <f t="shared" si="13"/>
        <v/>
      </c>
      <c r="H140" s="147" t="str">
        <f t="shared" si="14"/>
        <v/>
      </c>
      <c r="I140" s="15" t="str">
        <f t="shared" si="15"/>
        <v/>
      </c>
      <c r="J140" s="191" t="str">
        <f t="shared" si="16"/>
        <v/>
      </c>
      <c r="M140" s="7"/>
      <c r="N140" s="7"/>
      <c r="O140" s="129"/>
      <c r="P140" s="132"/>
      <c r="Q140" s="228" t="str">
        <f t="shared" si="11"/>
        <v xml:space="preserve"> </v>
      </c>
      <c r="R140" s="6"/>
    </row>
    <row r="141" spans="3:18" x14ac:dyDescent="0.25">
      <c r="C141" s="138"/>
      <c r="D141" s="139"/>
      <c r="E141" s="141"/>
      <c r="F141" s="147" t="str">
        <f t="shared" si="12"/>
        <v/>
      </c>
      <c r="G141" s="147" t="str">
        <f t="shared" si="13"/>
        <v/>
      </c>
      <c r="H141" s="147" t="str">
        <f t="shared" si="14"/>
        <v/>
      </c>
      <c r="I141" s="15" t="str">
        <f t="shared" si="15"/>
        <v/>
      </c>
      <c r="J141" s="191" t="str">
        <f t="shared" si="16"/>
        <v/>
      </c>
      <c r="M141" s="7"/>
      <c r="N141" s="7"/>
      <c r="O141" s="129"/>
      <c r="P141" s="132"/>
      <c r="Q141" s="228" t="str">
        <f t="shared" si="11"/>
        <v xml:space="preserve"> </v>
      </c>
      <c r="R141" s="6"/>
    </row>
    <row r="142" spans="3:18" x14ac:dyDescent="0.25">
      <c r="C142" s="138"/>
      <c r="D142" s="139"/>
      <c r="E142" s="141"/>
      <c r="F142" s="147" t="str">
        <f t="shared" si="12"/>
        <v/>
      </c>
      <c r="G142" s="147" t="str">
        <f t="shared" si="13"/>
        <v/>
      </c>
      <c r="H142" s="147" t="str">
        <f t="shared" si="14"/>
        <v/>
      </c>
      <c r="I142" s="15" t="str">
        <f t="shared" si="15"/>
        <v/>
      </c>
      <c r="J142" s="191" t="str">
        <f t="shared" si="16"/>
        <v/>
      </c>
      <c r="M142" s="7"/>
      <c r="N142" s="7"/>
      <c r="O142" s="129"/>
      <c r="P142" s="132"/>
      <c r="Q142" s="228" t="str">
        <f t="shared" si="11"/>
        <v xml:space="preserve"> </v>
      </c>
      <c r="R142" s="6"/>
    </row>
    <row r="143" spans="3:18" x14ac:dyDescent="0.25">
      <c r="C143" s="138"/>
      <c r="D143" s="139"/>
      <c r="E143" s="141"/>
      <c r="F143" s="147" t="str">
        <f t="shared" si="12"/>
        <v/>
      </c>
      <c r="G143" s="147" t="str">
        <f t="shared" si="13"/>
        <v/>
      </c>
      <c r="H143" s="147" t="str">
        <f t="shared" si="14"/>
        <v/>
      </c>
      <c r="I143" s="15" t="str">
        <f t="shared" si="15"/>
        <v/>
      </c>
      <c r="J143" s="191" t="str">
        <f t="shared" si="16"/>
        <v/>
      </c>
      <c r="M143" s="7"/>
      <c r="N143" s="7"/>
      <c r="O143" s="129"/>
      <c r="P143" s="132"/>
      <c r="Q143" s="228" t="str">
        <f t="shared" si="11"/>
        <v xml:space="preserve"> </v>
      </c>
      <c r="R143" s="6"/>
    </row>
    <row r="144" spans="3:18" x14ac:dyDescent="0.25">
      <c r="C144" s="138"/>
      <c r="D144" s="139"/>
      <c r="E144" s="141"/>
      <c r="F144" s="147" t="str">
        <f t="shared" si="12"/>
        <v/>
      </c>
      <c r="G144" s="147" t="str">
        <f t="shared" si="13"/>
        <v/>
      </c>
      <c r="H144" s="147" t="str">
        <f t="shared" si="14"/>
        <v/>
      </c>
      <c r="I144" s="15" t="str">
        <f t="shared" si="15"/>
        <v/>
      </c>
      <c r="J144" s="191" t="str">
        <f t="shared" si="16"/>
        <v/>
      </c>
      <c r="M144" s="7"/>
      <c r="N144" s="7"/>
      <c r="O144" s="129"/>
      <c r="P144" s="132"/>
      <c r="Q144" s="228" t="str">
        <f t="shared" si="11"/>
        <v xml:space="preserve"> </v>
      </c>
      <c r="R144" s="6"/>
    </row>
    <row r="145" spans="3:18" x14ac:dyDescent="0.25">
      <c r="C145" s="138"/>
      <c r="D145" s="139"/>
      <c r="E145" s="141"/>
      <c r="F145" s="147" t="str">
        <f t="shared" si="12"/>
        <v/>
      </c>
      <c r="G145" s="147" t="str">
        <f t="shared" si="13"/>
        <v/>
      </c>
      <c r="H145" s="147" t="str">
        <f t="shared" si="14"/>
        <v/>
      </c>
      <c r="I145" s="15" t="str">
        <f t="shared" si="15"/>
        <v/>
      </c>
      <c r="J145" s="191" t="str">
        <f t="shared" si="16"/>
        <v/>
      </c>
      <c r="M145" s="7"/>
      <c r="N145" s="7"/>
      <c r="O145" s="129"/>
      <c r="P145" s="132"/>
      <c r="Q145" s="228" t="str">
        <f t="shared" si="11"/>
        <v xml:space="preserve"> </v>
      </c>
      <c r="R145" s="6"/>
    </row>
    <row r="146" spans="3:18" x14ac:dyDescent="0.25">
      <c r="C146" s="138"/>
      <c r="D146" s="139"/>
      <c r="E146" s="141"/>
      <c r="F146" s="147" t="str">
        <f t="shared" si="12"/>
        <v/>
      </c>
      <c r="G146" s="147" t="str">
        <f t="shared" si="13"/>
        <v/>
      </c>
      <c r="H146" s="147" t="str">
        <f t="shared" si="14"/>
        <v/>
      </c>
      <c r="I146" s="15" t="str">
        <f t="shared" si="15"/>
        <v/>
      </c>
      <c r="J146" s="191" t="str">
        <f t="shared" si="16"/>
        <v/>
      </c>
      <c r="M146" s="7"/>
      <c r="N146" s="7"/>
      <c r="O146" s="129"/>
      <c r="P146" s="132"/>
      <c r="Q146" s="228" t="str">
        <f t="shared" si="11"/>
        <v xml:space="preserve"> </v>
      </c>
      <c r="R146" s="6"/>
    </row>
    <row r="147" spans="3:18" x14ac:dyDescent="0.25">
      <c r="C147" s="138"/>
      <c r="D147" s="139"/>
      <c r="E147" s="141"/>
      <c r="F147" s="147" t="str">
        <f t="shared" si="12"/>
        <v/>
      </c>
      <c r="G147" s="147" t="str">
        <f t="shared" si="13"/>
        <v/>
      </c>
      <c r="H147" s="147" t="str">
        <f t="shared" si="14"/>
        <v/>
      </c>
      <c r="I147" s="15" t="str">
        <f t="shared" si="15"/>
        <v/>
      </c>
      <c r="J147" s="191" t="str">
        <f t="shared" si="16"/>
        <v/>
      </c>
      <c r="M147" s="7"/>
      <c r="N147" s="7"/>
      <c r="O147" s="129"/>
      <c r="P147" s="132"/>
      <c r="Q147" s="228" t="str">
        <f t="shared" si="11"/>
        <v xml:space="preserve"> </v>
      </c>
      <c r="R147" s="6"/>
    </row>
    <row r="148" spans="3:18" x14ac:dyDescent="0.25">
      <c r="C148" s="138"/>
      <c r="D148" s="139"/>
      <c r="E148" s="141"/>
      <c r="F148" s="147" t="str">
        <f t="shared" si="12"/>
        <v/>
      </c>
      <c r="G148" s="147" t="str">
        <f t="shared" si="13"/>
        <v/>
      </c>
      <c r="H148" s="147" t="str">
        <f t="shared" si="14"/>
        <v/>
      </c>
      <c r="I148" s="15" t="str">
        <f t="shared" si="15"/>
        <v/>
      </c>
      <c r="J148" s="191" t="str">
        <f t="shared" si="16"/>
        <v/>
      </c>
      <c r="M148" s="7"/>
      <c r="N148" s="7"/>
      <c r="O148" s="129"/>
      <c r="P148" s="132"/>
      <c r="Q148" s="228" t="str">
        <f t="shared" si="11"/>
        <v xml:space="preserve"> </v>
      </c>
      <c r="R148" s="6"/>
    </row>
    <row r="149" spans="3:18" x14ac:dyDescent="0.25">
      <c r="C149" s="138"/>
      <c r="D149" s="139"/>
      <c r="E149" s="141"/>
      <c r="F149" s="147" t="str">
        <f t="shared" si="12"/>
        <v/>
      </c>
      <c r="G149" s="147" t="str">
        <f t="shared" si="13"/>
        <v/>
      </c>
      <c r="H149" s="147" t="str">
        <f t="shared" si="14"/>
        <v/>
      </c>
      <c r="I149" s="15" t="str">
        <f t="shared" si="15"/>
        <v/>
      </c>
      <c r="J149" s="191" t="str">
        <f t="shared" si="16"/>
        <v/>
      </c>
      <c r="M149" s="7"/>
      <c r="N149" s="7"/>
      <c r="O149" s="129"/>
      <c r="P149" s="132"/>
      <c r="Q149" s="228" t="str">
        <f t="shared" si="11"/>
        <v xml:space="preserve"> </v>
      </c>
      <c r="R149" s="6"/>
    </row>
    <row r="150" spans="3:18" x14ac:dyDescent="0.25">
      <c r="C150" s="138"/>
      <c r="D150" s="139"/>
      <c r="E150" s="141"/>
      <c r="F150" s="147" t="str">
        <f t="shared" si="12"/>
        <v/>
      </c>
      <c r="G150" s="147" t="str">
        <f t="shared" si="13"/>
        <v/>
      </c>
      <c r="H150" s="147" t="str">
        <f t="shared" si="14"/>
        <v/>
      </c>
      <c r="I150" s="15" t="str">
        <f t="shared" si="15"/>
        <v/>
      </c>
      <c r="J150" s="191" t="str">
        <f t="shared" si="16"/>
        <v/>
      </c>
      <c r="M150" s="7"/>
      <c r="N150" s="7"/>
      <c r="O150" s="129"/>
      <c r="P150" s="132"/>
      <c r="Q150" s="228" t="str">
        <f t="shared" ref="Q150:Q213" si="17">IF(AND(ISNUMBER(O150),ISNUMBER(P150)),(O150*P150/1000)," ")</f>
        <v xml:space="preserve"> </v>
      </c>
      <c r="R150" s="6"/>
    </row>
    <row r="151" spans="3:18" x14ac:dyDescent="0.25">
      <c r="C151" s="138"/>
      <c r="D151" s="139"/>
      <c r="E151" s="141"/>
      <c r="F151" s="147" t="str">
        <f t="shared" si="12"/>
        <v/>
      </c>
      <c r="G151" s="147" t="str">
        <f t="shared" si="13"/>
        <v/>
      </c>
      <c r="H151" s="147" t="str">
        <f t="shared" si="14"/>
        <v/>
      </c>
      <c r="I151" s="15" t="str">
        <f t="shared" si="15"/>
        <v/>
      </c>
      <c r="J151" s="191" t="str">
        <f t="shared" si="16"/>
        <v/>
      </c>
      <c r="M151" s="7"/>
      <c r="N151" s="7"/>
      <c r="O151" s="129"/>
      <c r="P151" s="132"/>
      <c r="Q151" s="228" t="str">
        <f t="shared" si="17"/>
        <v xml:space="preserve"> </v>
      </c>
      <c r="R151" s="6"/>
    </row>
    <row r="152" spans="3:18" x14ac:dyDescent="0.25">
      <c r="C152" s="138"/>
      <c r="D152" s="139"/>
      <c r="E152" s="141"/>
      <c r="F152" s="147" t="str">
        <f t="shared" si="12"/>
        <v/>
      </c>
      <c r="G152" s="147" t="str">
        <f t="shared" si="13"/>
        <v/>
      </c>
      <c r="H152" s="147" t="str">
        <f t="shared" si="14"/>
        <v/>
      </c>
      <c r="I152" s="15" t="str">
        <f t="shared" si="15"/>
        <v/>
      </c>
      <c r="J152" s="191" t="str">
        <f t="shared" si="16"/>
        <v/>
      </c>
      <c r="M152" s="7"/>
      <c r="N152" s="7"/>
      <c r="O152" s="129"/>
      <c r="P152" s="132"/>
      <c r="Q152" s="228" t="str">
        <f t="shared" si="17"/>
        <v xml:space="preserve"> </v>
      </c>
      <c r="R152" s="6"/>
    </row>
    <row r="153" spans="3:18" x14ac:dyDescent="0.25">
      <c r="C153" s="138"/>
      <c r="D153" s="139"/>
      <c r="E153" s="141"/>
      <c r="F153" s="147" t="str">
        <f t="shared" si="12"/>
        <v/>
      </c>
      <c r="G153" s="147" t="str">
        <f t="shared" si="13"/>
        <v/>
      </c>
      <c r="H153" s="147" t="str">
        <f t="shared" si="14"/>
        <v/>
      </c>
      <c r="I153" s="15" t="str">
        <f t="shared" si="15"/>
        <v/>
      </c>
      <c r="J153" s="191" t="str">
        <f t="shared" si="16"/>
        <v/>
      </c>
      <c r="M153" s="7"/>
      <c r="N153" s="7"/>
      <c r="O153" s="129"/>
      <c r="P153" s="132"/>
      <c r="Q153" s="228" t="str">
        <f t="shared" si="17"/>
        <v xml:space="preserve"> </v>
      </c>
      <c r="R153" s="6"/>
    </row>
    <row r="154" spans="3:18" x14ac:dyDescent="0.25">
      <c r="C154" s="138"/>
      <c r="D154" s="139"/>
      <c r="E154" s="141"/>
      <c r="F154" s="147" t="str">
        <f t="shared" si="12"/>
        <v/>
      </c>
      <c r="G154" s="147" t="str">
        <f t="shared" si="13"/>
        <v/>
      </c>
      <c r="H154" s="147" t="str">
        <f t="shared" si="14"/>
        <v/>
      </c>
      <c r="I154" s="15" t="str">
        <f t="shared" si="15"/>
        <v/>
      </c>
      <c r="J154" s="191" t="str">
        <f t="shared" si="16"/>
        <v/>
      </c>
      <c r="M154" s="7"/>
      <c r="N154" s="7"/>
      <c r="O154" s="129"/>
      <c r="P154" s="132"/>
      <c r="Q154" s="228" t="str">
        <f t="shared" si="17"/>
        <v xml:space="preserve"> </v>
      </c>
      <c r="R154" s="6"/>
    </row>
    <row r="155" spans="3:18" x14ac:dyDescent="0.25">
      <c r="C155" s="138"/>
      <c r="D155" s="139"/>
      <c r="E155" s="141"/>
      <c r="F155" s="147" t="str">
        <f t="shared" si="12"/>
        <v/>
      </c>
      <c r="G155" s="147" t="str">
        <f t="shared" si="13"/>
        <v/>
      </c>
      <c r="H155" s="147" t="str">
        <f t="shared" si="14"/>
        <v/>
      </c>
      <c r="I155" s="15" t="str">
        <f t="shared" si="15"/>
        <v/>
      </c>
      <c r="J155" s="191" t="str">
        <f t="shared" si="16"/>
        <v/>
      </c>
      <c r="M155" s="7"/>
      <c r="N155" s="7"/>
      <c r="O155" s="129"/>
      <c r="P155" s="132"/>
      <c r="Q155" s="228" t="str">
        <f t="shared" si="17"/>
        <v xml:space="preserve"> </v>
      </c>
      <c r="R155" s="6"/>
    </row>
    <row r="156" spans="3:18" x14ac:dyDescent="0.25">
      <c r="C156" s="138"/>
      <c r="D156" s="139"/>
      <c r="E156" s="141"/>
      <c r="F156" s="147" t="str">
        <f t="shared" si="12"/>
        <v/>
      </c>
      <c r="G156" s="147" t="str">
        <f t="shared" si="13"/>
        <v/>
      </c>
      <c r="H156" s="147" t="str">
        <f t="shared" si="14"/>
        <v/>
      </c>
      <c r="I156" s="15" t="str">
        <f t="shared" si="15"/>
        <v/>
      </c>
      <c r="J156" s="191" t="str">
        <f t="shared" si="16"/>
        <v/>
      </c>
      <c r="M156" s="7"/>
      <c r="N156" s="7"/>
      <c r="O156" s="129"/>
      <c r="P156" s="132"/>
      <c r="Q156" s="228" t="str">
        <f t="shared" si="17"/>
        <v xml:space="preserve"> </v>
      </c>
      <c r="R156" s="6"/>
    </row>
    <row r="157" spans="3:18" x14ac:dyDescent="0.25">
      <c r="C157" s="138"/>
      <c r="D157" s="139"/>
      <c r="E157" s="141"/>
      <c r="F157" s="147" t="str">
        <f t="shared" si="12"/>
        <v/>
      </c>
      <c r="G157" s="147" t="str">
        <f t="shared" si="13"/>
        <v/>
      </c>
      <c r="H157" s="147" t="str">
        <f t="shared" si="14"/>
        <v/>
      </c>
      <c r="I157" s="15" t="str">
        <f t="shared" si="15"/>
        <v/>
      </c>
      <c r="J157" s="191" t="str">
        <f t="shared" si="16"/>
        <v/>
      </c>
      <c r="M157" s="7"/>
      <c r="N157" s="7"/>
      <c r="O157" s="129"/>
      <c r="P157" s="132"/>
      <c r="Q157" s="228" t="str">
        <f t="shared" si="17"/>
        <v xml:space="preserve"> </v>
      </c>
      <c r="R157" s="6"/>
    </row>
    <row r="158" spans="3:18" x14ac:dyDescent="0.25">
      <c r="C158" s="138"/>
      <c r="D158" s="139"/>
      <c r="E158" s="141"/>
      <c r="F158" s="147" t="str">
        <f t="shared" si="12"/>
        <v/>
      </c>
      <c r="G158" s="147" t="str">
        <f t="shared" si="13"/>
        <v/>
      </c>
      <c r="H158" s="147" t="str">
        <f t="shared" si="14"/>
        <v/>
      </c>
      <c r="I158" s="15" t="str">
        <f t="shared" si="15"/>
        <v/>
      </c>
      <c r="J158" s="191" t="str">
        <f t="shared" si="16"/>
        <v/>
      </c>
      <c r="M158" s="7"/>
      <c r="N158" s="7"/>
      <c r="O158" s="129"/>
      <c r="P158" s="132"/>
      <c r="Q158" s="228" t="str">
        <f t="shared" si="17"/>
        <v xml:space="preserve"> </v>
      </c>
      <c r="R158" s="6"/>
    </row>
    <row r="159" spans="3:18" x14ac:dyDescent="0.25">
      <c r="C159" s="138"/>
      <c r="D159" s="139"/>
      <c r="E159" s="141"/>
      <c r="F159" s="147" t="str">
        <f t="shared" si="12"/>
        <v/>
      </c>
      <c r="G159" s="147" t="str">
        <f t="shared" si="13"/>
        <v/>
      </c>
      <c r="H159" s="147" t="str">
        <f t="shared" si="14"/>
        <v/>
      </c>
      <c r="I159" s="15" t="str">
        <f t="shared" si="15"/>
        <v/>
      </c>
      <c r="J159" s="191" t="str">
        <f t="shared" si="16"/>
        <v/>
      </c>
      <c r="M159" s="7"/>
      <c r="N159" s="7"/>
      <c r="O159" s="129"/>
      <c r="P159" s="132"/>
      <c r="Q159" s="228" t="str">
        <f t="shared" si="17"/>
        <v xml:space="preserve"> </v>
      </c>
      <c r="R159" s="6"/>
    </row>
    <row r="160" spans="3:18" x14ac:dyDescent="0.25">
      <c r="C160" s="138"/>
      <c r="D160" s="139"/>
      <c r="E160" s="141"/>
      <c r="F160" s="147" t="str">
        <f t="shared" si="12"/>
        <v/>
      </c>
      <c r="G160" s="147" t="str">
        <f t="shared" si="13"/>
        <v/>
      </c>
      <c r="H160" s="147" t="str">
        <f t="shared" si="14"/>
        <v/>
      </c>
      <c r="I160" s="15" t="str">
        <f t="shared" si="15"/>
        <v/>
      </c>
      <c r="J160" s="191" t="str">
        <f t="shared" si="16"/>
        <v/>
      </c>
      <c r="M160" s="7"/>
      <c r="N160" s="7"/>
      <c r="O160" s="129"/>
      <c r="P160" s="132"/>
      <c r="Q160" s="228" t="str">
        <f t="shared" si="17"/>
        <v xml:space="preserve"> </v>
      </c>
      <c r="R160" s="6"/>
    </row>
    <row r="161" spans="3:18" x14ac:dyDescent="0.25">
      <c r="C161" s="138"/>
      <c r="D161" s="139"/>
      <c r="E161" s="141"/>
      <c r="F161" s="147" t="str">
        <f t="shared" si="12"/>
        <v/>
      </c>
      <c r="G161" s="147" t="str">
        <f t="shared" si="13"/>
        <v/>
      </c>
      <c r="H161" s="147" t="str">
        <f t="shared" si="14"/>
        <v/>
      </c>
      <c r="I161" s="15" t="str">
        <f t="shared" si="15"/>
        <v/>
      </c>
      <c r="J161" s="191" t="str">
        <f t="shared" si="16"/>
        <v/>
      </c>
      <c r="M161" s="7"/>
      <c r="N161" s="7"/>
      <c r="O161" s="129"/>
      <c r="P161" s="132"/>
      <c r="Q161" s="228" t="str">
        <f t="shared" si="17"/>
        <v xml:space="preserve"> </v>
      </c>
      <c r="R161" s="6"/>
    </row>
    <row r="162" spans="3:18" x14ac:dyDescent="0.25">
      <c r="C162" s="138"/>
      <c r="D162" s="139"/>
      <c r="E162" s="141"/>
      <c r="F162" s="147" t="str">
        <f t="shared" si="12"/>
        <v/>
      </c>
      <c r="G162" s="147" t="str">
        <f t="shared" si="13"/>
        <v/>
      </c>
      <c r="H162" s="147" t="str">
        <f t="shared" si="14"/>
        <v/>
      </c>
      <c r="I162" s="15" t="str">
        <f t="shared" si="15"/>
        <v/>
      </c>
      <c r="J162" s="191" t="str">
        <f t="shared" si="16"/>
        <v/>
      </c>
      <c r="M162" s="7"/>
      <c r="N162" s="7"/>
      <c r="O162" s="129"/>
      <c r="P162" s="132"/>
      <c r="Q162" s="228" t="str">
        <f t="shared" si="17"/>
        <v xml:space="preserve"> </v>
      </c>
      <c r="R162" s="6"/>
    </row>
    <row r="163" spans="3:18" x14ac:dyDescent="0.25">
      <c r="C163" s="138"/>
      <c r="D163" s="139"/>
      <c r="E163" s="141"/>
      <c r="F163" s="147" t="str">
        <f t="shared" si="12"/>
        <v/>
      </c>
      <c r="G163" s="147" t="str">
        <f t="shared" si="13"/>
        <v/>
      </c>
      <c r="H163" s="147" t="str">
        <f t="shared" si="14"/>
        <v/>
      </c>
      <c r="I163" s="15" t="str">
        <f t="shared" si="15"/>
        <v/>
      </c>
      <c r="J163" s="191" t="str">
        <f t="shared" si="16"/>
        <v/>
      </c>
      <c r="M163" s="7"/>
      <c r="N163" s="7"/>
      <c r="O163" s="129"/>
      <c r="P163" s="132"/>
      <c r="Q163" s="228" t="str">
        <f t="shared" si="17"/>
        <v xml:space="preserve"> </v>
      </c>
      <c r="R163" s="6"/>
    </row>
    <row r="164" spans="3:18" x14ac:dyDescent="0.25">
      <c r="C164" s="138"/>
      <c r="D164" s="139"/>
      <c r="E164" s="141"/>
      <c r="F164" s="147" t="str">
        <f t="shared" si="12"/>
        <v/>
      </c>
      <c r="G164" s="147" t="str">
        <f t="shared" si="13"/>
        <v/>
      </c>
      <c r="H164" s="147" t="str">
        <f t="shared" si="14"/>
        <v/>
      </c>
      <c r="I164" s="15" t="str">
        <f t="shared" si="15"/>
        <v/>
      </c>
      <c r="J164" s="191" t="str">
        <f t="shared" si="16"/>
        <v/>
      </c>
      <c r="M164" s="7"/>
      <c r="N164" s="7"/>
      <c r="O164" s="129"/>
      <c r="P164" s="132"/>
      <c r="Q164" s="228" t="str">
        <f t="shared" si="17"/>
        <v xml:space="preserve"> </v>
      </c>
      <c r="R164" s="6"/>
    </row>
    <row r="165" spans="3:18" x14ac:dyDescent="0.25">
      <c r="C165" s="138"/>
      <c r="D165" s="139"/>
      <c r="E165" s="141"/>
      <c r="F165" s="147" t="str">
        <f t="shared" si="12"/>
        <v/>
      </c>
      <c r="G165" s="147" t="str">
        <f t="shared" si="13"/>
        <v/>
      </c>
      <c r="H165" s="147" t="str">
        <f t="shared" si="14"/>
        <v/>
      </c>
      <c r="I165" s="15" t="str">
        <f t="shared" si="15"/>
        <v/>
      </c>
      <c r="J165" s="191" t="str">
        <f t="shared" si="16"/>
        <v/>
      </c>
      <c r="M165" s="7"/>
      <c r="N165" s="7"/>
      <c r="O165" s="129"/>
      <c r="P165" s="132"/>
      <c r="Q165" s="228" t="str">
        <f t="shared" si="17"/>
        <v xml:space="preserve"> </v>
      </c>
      <c r="R165" s="6"/>
    </row>
    <row r="166" spans="3:18" x14ac:dyDescent="0.25">
      <c r="C166" s="138"/>
      <c r="D166" s="139"/>
      <c r="E166" s="141"/>
      <c r="F166" s="147" t="str">
        <f t="shared" si="12"/>
        <v/>
      </c>
      <c r="G166" s="147" t="str">
        <f t="shared" si="13"/>
        <v/>
      </c>
      <c r="H166" s="147" t="str">
        <f t="shared" si="14"/>
        <v/>
      </c>
      <c r="I166" s="15" t="str">
        <f t="shared" si="15"/>
        <v/>
      </c>
      <c r="J166" s="191" t="str">
        <f t="shared" si="16"/>
        <v/>
      </c>
      <c r="M166" s="7"/>
      <c r="N166" s="7"/>
      <c r="O166" s="129"/>
      <c r="P166" s="132"/>
      <c r="Q166" s="228" t="str">
        <f t="shared" si="17"/>
        <v xml:space="preserve"> </v>
      </c>
      <c r="R166" s="6"/>
    </row>
    <row r="167" spans="3:18" x14ac:dyDescent="0.25">
      <c r="C167" s="138"/>
      <c r="D167" s="139"/>
      <c r="E167" s="141"/>
      <c r="F167" s="147" t="str">
        <f t="shared" si="12"/>
        <v/>
      </c>
      <c r="G167" s="147" t="str">
        <f t="shared" si="13"/>
        <v/>
      </c>
      <c r="H167" s="147" t="str">
        <f t="shared" si="14"/>
        <v/>
      </c>
      <c r="I167" s="15" t="str">
        <f t="shared" si="15"/>
        <v/>
      </c>
      <c r="J167" s="191" t="str">
        <f t="shared" si="16"/>
        <v/>
      </c>
      <c r="M167" s="7"/>
      <c r="N167" s="7"/>
      <c r="O167" s="129"/>
      <c r="P167" s="132"/>
      <c r="Q167" s="228" t="str">
        <f t="shared" si="17"/>
        <v xml:space="preserve"> </v>
      </c>
      <c r="R167" s="6"/>
    </row>
    <row r="168" spans="3:18" x14ac:dyDescent="0.25">
      <c r="C168" s="138"/>
      <c r="D168" s="139"/>
      <c r="E168" s="141"/>
      <c r="F168" s="147" t="str">
        <f t="shared" si="12"/>
        <v/>
      </c>
      <c r="G168" s="147" t="str">
        <f t="shared" si="13"/>
        <v/>
      </c>
      <c r="H168" s="147" t="str">
        <f t="shared" si="14"/>
        <v/>
      </c>
      <c r="I168" s="15" t="str">
        <f t="shared" si="15"/>
        <v/>
      </c>
      <c r="J168" s="191" t="str">
        <f t="shared" si="16"/>
        <v/>
      </c>
      <c r="M168" s="7"/>
      <c r="N168" s="7"/>
      <c r="O168" s="129"/>
      <c r="P168" s="132"/>
      <c r="Q168" s="228" t="str">
        <f t="shared" si="17"/>
        <v xml:space="preserve"> </v>
      </c>
      <c r="R168" s="6"/>
    </row>
    <row r="169" spans="3:18" x14ac:dyDescent="0.25">
      <c r="C169" s="138"/>
      <c r="D169" s="139"/>
      <c r="E169" s="141"/>
      <c r="F169" s="147" t="str">
        <f t="shared" si="12"/>
        <v/>
      </c>
      <c r="G169" s="147" t="str">
        <f t="shared" si="13"/>
        <v/>
      </c>
      <c r="H169" s="147" t="str">
        <f t="shared" si="14"/>
        <v/>
      </c>
      <c r="I169" s="15" t="str">
        <f t="shared" si="15"/>
        <v/>
      </c>
      <c r="J169" s="191" t="str">
        <f t="shared" si="16"/>
        <v/>
      </c>
      <c r="M169" s="7"/>
      <c r="N169" s="7"/>
      <c r="O169" s="129"/>
      <c r="P169" s="132"/>
      <c r="Q169" s="228" t="str">
        <f t="shared" si="17"/>
        <v xml:space="preserve"> </v>
      </c>
      <c r="R169" s="6"/>
    </row>
    <row r="170" spans="3:18" x14ac:dyDescent="0.25">
      <c r="C170" s="138"/>
      <c r="D170" s="139"/>
      <c r="E170" s="141"/>
      <c r="F170" s="147" t="str">
        <f t="shared" si="12"/>
        <v/>
      </c>
      <c r="G170" s="147" t="str">
        <f t="shared" si="13"/>
        <v/>
      </c>
      <c r="H170" s="147" t="str">
        <f t="shared" si="14"/>
        <v/>
      </c>
      <c r="I170" s="15" t="str">
        <f t="shared" si="15"/>
        <v/>
      </c>
      <c r="J170" s="191" t="str">
        <f t="shared" si="16"/>
        <v/>
      </c>
      <c r="M170" s="7"/>
      <c r="N170" s="7"/>
      <c r="O170" s="129"/>
      <c r="P170" s="132"/>
      <c r="Q170" s="228" t="str">
        <f t="shared" si="17"/>
        <v xml:space="preserve"> </v>
      </c>
      <c r="R170" s="6"/>
    </row>
    <row r="171" spans="3:18" x14ac:dyDescent="0.25">
      <c r="C171" s="138"/>
      <c r="D171" s="139"/>
      <c r="E171" s="141"/>
      <c r="F171" s="147" t="str">
        <f t="shared" si="12"/>
        <v/>
      </c>
      <c r="G171" s="147" t="str">
        <f t="shared" si="13"/>
        <v/>
      </c>
      <c r="H171" s="147" t="str">
        <f t="shared" si="14"/>
        <v/>
      </c>
      <c r="I171" s="15" t="str">
        <f t="shared" si="15"/>
        <v/>
      </c>
      <c r="J171" s="191" t="str">
        <f t="shared" si="16"/>
        <v/>
      </c>
      <c r="M171" s="7"/>
      <c r="N171" s="7"/>
      <c r="O171" s="129"/>
      <c r="P171" s="132"/>
      <c r="Q171" s="228" t="str">
        <f t="shared" si="17"/>
        <v xml:space="preserve"> </v>
      </c>
      <c r="R171" s="6"/>
    </row>
    <row r="172" spans="3:18" x14ac:dyDescent="0.25">
      <c r="C172" s="138"/>
      <c r="D172" s="139"/>
      <c r="E172" s="141"/>
      <c r="F172" s="147" t="str">
        <f t="shared" si="12"/>
        <v/>
      </c>
      <c r="G172" s="147" t="str">
        <f t="shared" si="13"/>
        <v/>
      </c>
      <c r="H172" s="147" t="str">
        <f t="shared" si="14"/>
        <v/>
      </c>
      <c r="I172" s="15" t="str">
        <f t="shared" si="15"/>
        <v/>
      </c>
      <c r="J172" s="191" t="str">
        <f t="shared" si="16"/>
        <v/>
      </c>
      <c r="M172" s="7"/>
      <c r="N172" s="7"/>
      <c r="O172" s="129"/>
      <c r="P172" s="132"/>
      <c r="Q172" s="228" t="str">
        <f t="shared" si="17"/>
        <v xml:space="preserve"> </v>
      </c>
      <c r="R172" s="6"/>
    </row>
    <row r="173" spans="3:18" x14ac:dyDescent="0.25">
      <c r="C173" s="138"/>
      <c r="D173" s="139"/>
      <c r="E173" s="141"/>
      <c r="F173" s="147" t="str">
        <f t="shared" si="12"/>
        <v/>
      </c>
      <c r="G173" s="147" t="str">
        <f t="shared" si="13"/>
        <v/>
      </c>
      <c r="H173" s="147" t="str">
        <f t="shared" si="14"/>
        <v/>
      </c>
      <c r="I173" s="15" t="str">
        <f t="shared" si="15"/>
        <v/>
      </c>
      <c r="J173" s="191" t="str">
        <f t="shared" si="16"/>
        <v/>
      </c>
      <c r="M173" s="7"/>
      <c r="N173" s="7"/>
      <c r="O173" s="129"/>
      <c r="P173" s="132"/>
      <c r="Q173" s="228" t="str">
        <f t="shared" si="17"/>
        <v xml:space="preserve"> </v>
      </c>
      <c r="R173" s="6"/>
    </row>
    <row r="174" spans="3:18" x14ac:dyDescent="0.25">
      <c r="C174" s="138"/>
      <c r="D174" s="139"/>
      <c r="E174" s="141"/>
      <c r="F174" s="147" t="str">
        <f t="shared" si="12"/>
        <v/>
      </c>
      <c r="G174" s="147" t="str">
        <f t="shared" si="13"/>
        <v/>
      </c>
      <c r="H174" s="147" t="str">
        <f t="shared" si="14"/>
        <v/>
      </c>
      <c r="I174" s="15" t="str">
        <f t="shared" si="15"/>
        <v/>
      </c>
      <c r="J174" s="191" t="str">
        <f t="shared" si="16"/>
        <v/>
      </c>
      <c r="M174" s="7"/>
      <c r="N174" s="7"/>
      <c r="O174" s="129"/>
      <c r="P174" s="132"/>
      <c r="Q174" s="228" t="str">
        <f t="shared" si="17"/>
        <v xml:space="preserve"> </v>
      </c>
      <c r="R174" s="6"/>
    </row>
    <row r="175" spans="3:18" x14ac:dyDescent="0.25">
      <c r="C175" s="138"/>
      <c r="D175" s="139"/>
      <c r="E175" s="141"/>
      <c r="F175" s="147" t="str">
        <f t="shared" si="12"/>
        <v/>
      </c>
      <c r="G175" s="147" t="str">
        <f t="shared" si="13"/>
        <v/>
      </c>
      <c r="H175" s="147" t="str">
        <f t="shared" si="14"/>
        <v/>
      </c>
      <c r="I175" s="15" t="str">
        <f t="shared" si="15"/>
        <v/>
      </c>
      <c r="J175" s="191" t="str">
        <f t="shared" si="16"/>
        <v/>
      </c>
      <c r="M175" s="7"/>
      <c r="N175" s="7"/>
      <c r="O175" s="129"/>
      <c r="P175" s="132"/>
      <c r="Q175" s="228" t="str">
        <f t="shared" si="17"/>
        <v xml:space="preserve"> </v>
      </c>
      <c r="R175" s="6"/>
    </row>
    <row r="176" spans="3:18" x14ac:dyDescent="0.25">
      <c r="C176" s="138"/>
      <c r="D176" s="139"/>
      <c r="E176" s="141"/>
      <c r="F176" s="147" t="str">
        <f t="shared" si="12"/>
        <v/>
      </c>
      <c r="G176" s="147" t="str">
        <f t="shared" si="13"/>
        <v/>
      </c>
      <c r="H176" s="147" t="str">
        <f t="shared" si="14"/>
        <v/>
      </c>
      <c r="I176" s="15" t="str">
        <f t="shared" si="15"/>
        <v/>
      </c>
      <c r="J176" s="191" t="str">
        <f t="shared" si="16"/>
        <v/>
      </c>
      <c r="M176" s="7"/>
      <c r="N176" s="7"/>
      <c r="O176" s="129"/>
      <c r="P176" s="132"/>
      <c r="Q176" s="228" t="str">
        <f t="shared" si="17"/>
        <v xml:space="preserve"> </v>
      </c>
      <c r="R176" s="6"/>
    </row>
    <row r="177" spans="3:18" x14ac:dyDescent="0.25">
      <c r="C177" s="138"/>
      <c r="D177" s="139"/>
      <c r="E177" s="141"/>
      <c r="F177" s="147" t="str">
        <f t="shared" si="12"/>
        <v/>
      </c>
      <c r="G177" s="147" t="str">
        <f t="shared" si="13"/>
        <v/>
      </c>
      <c r="H177" s="147" t="str">
        <f t="shared" si="14"/>
        <v/>
      </c>
      <c r="I177" s="15" t="str">
        <f t="shared" si="15"/>
        <v/>
      </c>
      <c r="J177" s="191" t="str">
        <f t="shared" si="16"/>
        <v/>
      </c>
      <c r="M177" s="7"/>
      <c r="N177" s="7"/>
      <c r="O177" s="129"/>
      <c r="P177" s="132"/>
      <c r="Q177" s="228" t="str">
        <f t="shared" si="17"/>
        <v xml:space="preserve"> </v>
      </c>
      <c r="R177" s="6"/>
    </row>
    <row r="178" spans="3:18" x14ac:dyDescent="0.25">
      <c r="C178" s="138"/>
      <c r="D178" s="139"/>
      <c r="E178" s="141"/>
      <c r="F178" s="147" t="str">
        <f t="shared" si="12"/>
        <v/>
      </c>
      <c r="G178" s="147" t="str">
        <f t="shared" si="13"/>
        <v/>
      </c>
      <c r="H178" s="147" t="str">
        <f t="shared" si="14"/>
        <v/>
      </c>
      <c r="I178" s="15" t="str">
        <f t="shared" si="15"/>
        <v/>
      </c>
      <c r="J178" s="191" t="str">
        <f t="shared" si="16"/>
        <v/>
      </c>
      <c r="M178" s="7"/>
      <c r="N178" s="7"/>
      <c r="O178" s="129"/>
      <c r="P178" s="132"/>
      <c r="Q178" s="228" t="str">
        <f t="shared" si="17"/>
        <v xml:space="preserve"> </v>
      </c>
      <c r="R178" s="6"/>
    </row>
    <row r="179" spans="3:18" x14ac:dyDescent="0.25">
      <c r="C179" s="138"/>
      <c r="D179" s="139"/>
      <c r="E179" s="141"/>
      <c r="F179" s="147" t="str">
        <f t="shared" si="12"/>
        <v/>
      </c>
      <c r="G179" s="147" t="str">
        <f t="shared" si="13"/>
        <v/>
      </c>
      <c r="H179" s="147" t="str">
        <f t="shared" si="14"/>
        <v/>
      </c>
      <c r="I179" s="15" t="str">
        <f t="shared" si="15"/>
        <v/>
      </c>
      <c r="J179" s="191" t="str">
        <f t="shared" si="16"/>
        <v/>
      </c>
      <c r="M179" s="7"/>
      <c r="N179" s="7"/>
      <c r="O179" s="129"/>
      <c r="P179" s="132"/>
      <c r="Q179" s="228" t="str">
        <f t="shared" si="17"/>
        <v xml:space="preserve"> </v>
      </c>
      <c r="R179" s="6"/>
    </row>
    <row r="180" spans="3:18" x14ac:dyDescent="0.25">
      <c r="C180" s="138"/>
      <c r="D180" s="139"/>
      <c r="E180" s="141"/>
      <c r="F180" s="147" t="str">
        <f t="shared" si="12"/>
        <v/>
      </c>
      <c r="G180" s="147" t="str">
        <f t="shared" si="13"/>
        <v/>
      </c>
      <c r="H180" s="147" t="str">
        <f t="shared" si="14"/>
        <v/>
      </c>
      <c r="I180" s="15" t="str">
        <f t="shared" si="15"/>
        <v/>
      </c>
      <c r="J180" s="191" t="str">
        <f t="shared" si="16"/>
        <v/>
      </c>
      <c r="M180" s="7"/>
      <c r="N180" s="7"/>
      <c r="O180" s="129"/>
      <c r="P180" s="132"/>
      <c r="Q180" s="228" t="str">
        <f t="shared" si="17"/>
        <v xml:space="preserve"> </v>
      </c>
      <c r="R180" s="6"/>
    </row>
    <row r="181" spans="3:18" x14ac:dyDescent="0.25">
      <c r="C181" s="138"/>
      <c r="D181" s="139"/>
      <c r="E181" s="141"/>
      <c r="F181" s="147" t="str">
        <f t="shared" si="12"/>
        <v/>
      </c>
      <c r="G181" s="147" t="str">
        <f t="shared" si="13"/>
        <v/>
      </c>
      <c r="H181" s="147" t="str">
        <f t="shared" si="14"/>
        <v/>
      </c>
      <c r="I181" s="15" t="str">
        <f t="shared" si="15"/>
        <v/>
      </c>
      <c r="J181" s="191" t="str">
        <f t="shared" si="16"/>
        <v/>
      </c>
      <c r="M181" s="7"/>
      <c r="N181" s="7"/>
      <c r="O181" s="129"/>
      <c r="P181" s="132"/>
      <c r="Q181" s="228" t="str">
        <f t="shared" si="17"/>
        <v xml:space="preserve"> </v>
      </c>
      <c r="R181" s="6"/>
    </row>
    <row r="182" spans="3:18" x14ac:dyDescent="0.25">
      <c r="C182" s="138"/>
      <c r="D182" s="139"/>
      <c r="E182" s="141"/>
      <c r="F182" s="147" t="str">
        <f t="shared" si="12"/>
        <v/>
      </c>
      <c r="G182" s="147" t="str">
        <f t="shared" si="13"/>
        <v/>
      </c>
      <c r="H182" s="147" t="str">
        <f t="shared" si="14"/>
        <v/>
      </c>
      <c r="I182" s="15" t="str">
        <f t="shared" si="15"/>
        <v/>
      </c>
      <c r="J182" s="191" t="str">
        <f t="shared" si="16"/>
        <v/>
      </c>
      <c r="M182" s="7"/>
      <c r="N182" s="7"/>
      <c r="O182" s="129"/>
      <c r="P182" s="132"/>
      <c r="Q182" s="228" t="str">
        <f t="shared" si="17"/>
        <v xml:space="preserve"> </v>
      </c>
      <c r="R182" s="6"/>
    </row>
    <row r="183" spans="3:18" x14ac:dyDescent="0.25">
      <c r="C183" s="138"/>
      <c r="D183" s="139"/>
      <c r="E183" s="141"/>
      <c r="F183" s="147" t="str">
        <f t="shared" si="12"/>
        <v/>
      </c>
      <c r="G183" s="147" t="str">
        <f t="shared" si="13"/>
        <v/>
      </c>
      <c r="H183" s="147" t="str">
        <f t="shared" si="14"/>
        <v/>
      </c>
      <c r="I183" s="15" t="str">
        <f t="shared" si="15"/>
        <v/>
      </c>
      <c r="J183" s="191" t="str">
        <f t="shared" si="16"/>
        <v/>
      </c>
      <c r="M183" s="7"/>
      <c r="N183" s="7"/>
      <c r="O183" s="129"/>
      <c r="P183" s="132"/>
      <c r="Q183" s="228" t="str">
        <f t="shared" si="17"/>
        <v xml:space="preserve"> </v>
      </c>
      <c r="R183" s="6"/>
    </row>
    <row r="184" spans="3:18" x14ac:dyDescent="0.25">
      <c r="C184" s="138"/>
      <c r="D184" s="139"/>
      <c r="E184" s="141"/>
      <c r="F184" s="147" t="str">
        <f t="shared" si="12"/>
        <v/>
      </c>
      <c r="G184" s="147" t="str">
        <f t="shared" si="13"/>
        <v/>
      </c>
      <c r="H184" s="147" t="str">
        <f t="shared" si="14"/>
        <v/>
      </c>
      <c r="I184" s="15" t="str">
        <f t="shared" si="15"/>
        <v/>
      </c>
      <c r="J184" s="191" t="str">
        <f t="shared" si="16"/>
        <v/>
      </c>
      <c r="M184" s="7"/>
      <c r="N184" s="7"/>
      <c r="O184" s="129"/>
      <c r="P184" s="132"/>
      <c r="Q184" s="228" t="str">
        <f t="shared" si="17"/>
        <v xml:space="preserve"> </v>
      </c>
      <c r="R184" s="6"/>
    </row>
    <row r="185" spans="3:18" x14ac:dyDescent="0.25">
      <c r="C185" s="138"/>
      <c r="D185" s="139"/>
      <c r="E185" s="141"/>
      <c r="F185" s="147" t="str">
        <f t="shared" si="12"/>
        <v/>
      </c>
      <c r="G185" s="147" t="str">
        <f t="shared" si="13"/>
        <v/>
      </c>
      <c r="H185" s="147" t="str">
        <f t="shared" si="14"/>
        <v/>
      </c>
      <c r="I185" s="15" t="str">
        <f t="shared" si="15"/>
        <v/>
      </c>
      <c r="J185" s="191" t="str">
        <f t="shared" si="16"/>
        <v/>
      </c>
      <c r="M185" s="7"/>
      <c r="N185" s="7"/>
      <c r="O185" s="129"/>
      <c r="P185" s="132"/>
      <c r="Q185" s="228" t="str">
        <f t="shared" si="17"/>
        <v xml:space="preserve"> </v>
      </c>
      <c r="R185" s="6"/>
    </row>
    <row r="186" spans="3:18" x14ac:dyDescent="0.25">
      <c r="C186" s="138"/>
      <c r="D186" s="139"/>
      <c r="E186" s="141"/>
      <c r="F186" s="147" t="str">
        <f t="shared" si="12"/>
        <v/>
      </c>
      <c r="G186" s="147" t="str">
        <f t="shared" si="13"/>
        <v/>
      </c>
      <c r="H186" s="147" t="str">
        <f t="shared" si="14"/>
        <v/>
      </c>
      <c r="I186" s="15" t="str">
        <f t="shared" si="15"/>
        <v/>
      </c>
      <c r="J186" s="191" t="str">
        <f t="shared" si="16"/>
        <v/>
      </c>
      <c r="M186" s="7"/>
      <c r="N186" s="7"/>
      <c r="O186" s="129"/>
      <c r="P186" s="132"/>
      <c r="Q186" s="228" t="str">
        <f t="shared" si="17"/>
        <v xml:space="preserve"> </v>
      </c>
      <c r="R186" s="6"/>
    </row>
    <row r="187" spans="3:18" x14ac:dyDescent="0.25">
      <c r="C187" s="138"/>
      <c r="D187" s="139"/>
      <c r="E187" s="141"/>
      <c r="F187" s="147" t="str">
        <f t="shared" si="12"/>
        <v/>
      </c>
      <c r="G187" s="147" t="str">
        <f t="shared" si="13"/>
        <v/>
      </c>
      <c r="H187" s="147" t="str">
        <f t="shared" si="14"/>
        <v/>
      </c>
      <c r="I187" s="15" t="str">
        <f t="shared" si="15"/>
        <v/>
      </c>
      <c r="J187" s="191" t="str">
        <f t="shared" si="16"/>
        <v/>
      </c>
      <c r="M187" s="7"/>
      <c r="N187" s="7"/>
      <c r="O187" s="129"/>
      <c r="P187" s="132"/>
      <c r="Q187" s="228" t="str">
        <f t="shared" si="17"/>
        <v xml:space="preserve"> </v>
      </c>
      <c r="R187" s="6"/>
    </row>
    <row r="188" spans="3:18" x14ac:dyDescent="0.25">
      <c r="C188" s="138"/>
      <c r="D188" s="139"/>
      <c r="E188" s="141"/>
      <c r="F188" s="147" t="str">
        <f t="shared" si="12"/>
        <v/>
      </c>
      <c r="G188" s="147" t="str">
        <f t="shared" si="13"/>
        <v/>
      </c>
      <c r="H188" s="147" t="str">
        <f t="shared" si="14"/>
        <v/>
      </c>
      <c r="I188" s="15" t="str">
        <f t="shared" si="15"/>
        <v/>
      </c>
      <c r="J188" s="191" t="str">
        <f t="shared" si="16"/>
        <v/>
      </c>
      <c r="M188" s="7"/>
      <c r="N188" s="7"/>
      <c r="O188" s="129"/>
      <c r="P188" s="132"/>
      <c r="Q188" s="228" t="str">
        <f t="shared" si="17"/>
        <v xml:space="preserve"> </v>
      </c>
      <c r="R188" s="6"/>
    </row>
    <row r="189" spans="3:18" x14ac:dyDescent="0.25">
      <c r="C189" s="138"/>
      <c r="D189" s="139"/>
      <c r="E189" s="141"/>
      <c r="F189" s="147" t="str">
        <f t="shared" si="12"/>
        <v/>
      </c>
      <c r="G189" s="147" t="str">
        <f t="shared" si="13"/>
        <v/>
      </c>
      <c r="H189" s="147" t="str">
        <f t="shared" si="14"/>
        <v/>
      </c>
      <c r="I189" s="15" t="str">
        <f t="shared" si="15"/>
        <v/>
      </c>
      <c r="J189" s="191" t="str">
        <f t="shared" si="16"/>
        <v/>
      </c>
      <c r="M189" s="7"/>
      <c r="N189" s="7"/>
      <c r="O189" s="129"/>
      <c r="P189" s="132"/>
      <c r="Q189" s="228" t="str">
        <f t="shared" si="17"/>
        <v xml:space="preserve"> </v>
      </c>
      <c r="R189" s="6"/>
    </row>
    <row r="190" spans="3:18" x14ac:dyDescent="0.25">
      <c r="C190" s="138"/>
      <c r="D190" s="139"/>
      <c r="E190" s="141"/>
      <c r="F190" s="147" t="str">
        <f t="shared" si="12"/>
        <v/>
      </c>
      <c r="G190" s="147" t="str">
        <f t="shared" si="13"/>
        <v/>
      </c>
      <c r="H190" s="147" t="str">
        <f t="shared" si="14"/>
        <v/>
      </c>
      <c r="I190" s="15" t="str">
        <f t="shared" si="15"/>
        <v/>
      </c>
      <c r="J190" s="191" t="str">
        <f t="shared" si="16"/>
        <v/>
      </c>
      <c r="M190" s="7"/>
      <c r="N190" s="7"/>
      <c r="O190" s="129"/>
      <c r="P190" s="132"/>
      <c r="Q190" s="228" t="str">
        <f t="shared" si="17"/>
        <v xml:space="preserve"> </v>
      </c>
      <c r="R190" s="6"/>
    </row>
    <row r="191" spans="3:18" x14ac:dyDescent="0.25">
      <c r="C191" s="138"/>
      <c r="D191" s="139"/>
      <c r="E191" s="141"/>
      <c r="F191" s="147" t="str">
        <f t="shared" si="12"/>
        <v/>
      </c>
      <c r="G191" s="147" t="str">
        <f t="shared" si="13"/>
        <v/>
      </c>
      <c r="H191" s="147" t="str">
        <f t="shared" si="14"/>
        <v/>
      </c>
      <c r="I191" s="15" t="str">
        <f t="shared" si="15"/>
        <v/>
      </c>
      <c r="J191" s="191" t="str">
        <f t="shared" si="16"/>
        <v/>
      </c>
      <c r="M191" s="7"/>
      <c r="N191" s="7"/>
      <c r="O191" s="129"/>
      <c r="P191" s="132"/>
      <c r="Q191" s="228" t="str">
        <f t="shared" si="17"/>
        <v xml:space="preserve"> </v>
      </c>
      <c r="R191" s="6"/>
    </row>
    <row r="192" spans="3:18" x14ac:dyDescent="0.25">
      <c r="C192" s="138"/>
      <c r="D192" s="139"/>
      <c r="E192" s="141"/>
      <c r="F192" s="147" t="str">
        <f t="shared" si="12"/>
        <v/>
      </c>
      <c r="G192" s="147" t="str">
        <f t="shared" si="13"/>
        <v/>
      </c>
      <c r="H192" s="147" t="str">
        <f t="shared" si="14"/>
        <v/>
      </c>
      <c r="I192" s="15" t="str">
        <f t="shared" si="15"/>
        <v/>
      </c>
      <c r="J192" s="191" t="str">
        <f t="shared" si="16"/>
        <v/>
      </c>
      <c r="M192" s="7"/>
      <c r="N192" s="7"/>
      <c r="O192" s="129"/>
      <c r="P192" s="132"/>
      <c r="Q192" s="228" t="str">
        <f t="shared" si="17"/>
        <v xml:space="preserve"> </v>
      </c>
      <c r="R192" s="6"/>
    </row>
    <row r="193" spans="3:18" x14ac:dyDescent="0.25">
      <c r="C193" s="138"/>
      <c r="D193" s="139"/>
      <c r="E193" s="141"/>
      <c r="F193" s="147" t="str">
        <f t="shared" si="12"/>
        <v/>
      </c>
      <c r="G193" s="147" t="str">
        <f t="shared" si="13"/>
        <v/>
      </c>
      <c r="H193" s="147" t="str">
        <f t="shared" si="14"/>
        <v/>
      </c>
      <c r="I193" s="15" t="str">
        <f t="shared" si="15"/>
        <v/>
      </c>
      <c r="J193" s="191" t="str">
        <f t="shared" si="16"/>
        <v/>
      </c>
      <c r="M193" s="7"/>
      <c r="N193" s="7"/>
      <c r="O193" s="129"/>
      <c r="P193" s="132"/>
      <c r="Q193" s="228" t="str">
        <f t="shared" si="17"/>
        <v xml:space="preserve"> </v>
      </c>
      <c r="R193" s="6"/>
    </row>
    <row r="194" spans="3:18" x14ac:dyDescent="0.25">
      <c r="C194" s="138"/>
      <c r="D194" s="139"/>
      <c r="E194" s="141"/>
      <c r="F194" s="147" t="str">
        <f t="shared" si="12"/>
        <v/>
      </c>
      <c r="G194" s="147" t="str">
        <f t="shared" si="13"/>
        <v/>
      </c>
      <c r="H194" s="147" t="str">
        <f t="shared" si="14"/>
        <v/>
      </c>
      <c r="I194" s="15" t="str">
        <f t="shared" si="15"/>
        <v/>
      </c>
      <c r="J194" s="191" t="str">
        <f t="shared" si="16"/>
        <v/>
      </c>
      <c r="M194" s="7"/>
      <c r="N194" s="7"/>
      <c r="O194" s="129"/>
      <c r="P194" s="132"/>
      <c r="Q194" s="228" t="str">
        <f t="shared" si="17"/>
        <v xml:space="preserve"> </v>
      </c>
      <c r="R194" s="6"/>
    </row>
    <row r="195" spans="3:18" x14ac:dyDescent="0.25">
      <c r="C195" s="138"/>
      <c r="D195" s="139"/>
      <c r="E195" s="141"/>
      <c r="F195" s="147" t="str">
        <f t="shared" ref="F195:F258" si="18">IF(ISNUMBER(C195),C195*E195/1000,"")</f>
        <v/>
      </c>
      <c r="G195" s="147" t="str">
        <f t="shared" ref="G195:G258" si="19">IF(ISNUMBER(D195),D195*$E195/1000,"")</f>
        <v/>
      </c>
      <c r="H195" s="147" t="str">
        <f t="shared" ref="H195:H258" si="20">IF(ISNUMBER(C195),G195,"")</f>
        <v/>
      </c>
      <c r="I195" s="15" t="str">
        <f t="shared" ref="I195:I258" si="21">IFERROR(IF(AND(ISNUMBER(C195),ISNUMBER(D195)),(F195-G195)/F195*100,""),"Kommentera volym--&gt;")</f>
        <v/>
      </c>
      <c r="J195" s="191" t="str">
        <f t="shared" ref="J195:J258" si="22">IF(ISNUMBER(F195), IF(B195-A195=0, 1, IF(B195-A195=2, 3, IF(B195-A195=6, 7, B195-A195))),"")</f>
        <v/>
      </c>
      <c r="M195" s="7"/>
      <c r="N195" s="7"/>
      <c r="O195" s="129"/>
      <c r="P195" s="132"/>
      <c r="Q195" s="228" t="str">
        <f t="shared" si="17"/>
        <v xml:space="preserve"> </v>
      </c>
      <c r="R195" s="6"/>
    </row>
    <row r="196" spans="3:18" x14ac:dyDescent="0.25">
      <c r="C196" s="138"/>
      <c r="D196" s="139"/>
      <c r="E196" s="141"/>
      <c r="F196" s="147" t="str">
        <f t="shared" si="18"/>
        <v/>
      </c>
      <c r="G196" s="147" t="str">
        <f t="shared" si="19"/>
        <v/>
      </c>
      <c r="H196" s="147" t="str">
        <f t="shared" si="20"/>
        <v/>
      </c>
      <c r="I196" s="15" t="str">
        <f t="shared" si="21"/>
        <v/>
      </c>
      <c r="J196" s="191" t="str">
        <f t="shared" si="22"/>
        <v/>
      </c>
      <c r="M196" s="7"/>
      <c r="N196" s="7"/>
      <c r="O196" s="129"/>
      <c r="P196" s="132"/>
      <c r="Q196" s="228" t="str">
        <f t="shared" si="17"/>
        <v xml:space="preserve"> </v>
      </c>
      <c r="R196" s="6"/>
    </row>
    <row r="197" spans="3:18" x14ac:dyDescent="0.25">
      <c r="C197" s="138"/>
      <c r="D197" s="139"/>
      <c r="E197" s="141"/>
      <c r="F197" s="147" t="str">
        <f t="shared" si="18"/>
        <v/>
      </c>
      <c r="G197" s="147" t="str">
        <f t="shared" si="19"/>
        <v/>
      </c>
      <c r="H197" s="147" t="str">
        <f t="shared" si="20"/>
        <v/>
      </c>
      <c r="I197" s="15" t="str">
        <f t="shared" si="21"/>
        <v/>
      </c>
      <c r="J197" s="191" t="str">
        <f t="shared" si="22"/>
        <v/>
      </c>
      <c r="M197" s="7"/>
      <c r="N197" s="7"/>
      <c r="O197" s="129"/>
      <c r="P197" s="132"/>
      <c r="Q197" s="228" t="str">
        <f t="shared" si="17"/>
        <v xml:space="preserve"> </v>
      </c>
      <c r="R197" s="6"/>
    </row>
    <row r="198" spans="3:18" x14ac:dyDescent="0.25">
      <c r="C198" s="138"/>
      <c r="D198" s="139"/>
      <c r="E198" s="141"/>
      <c r="F198" s="147" t="str">
        <f t="shared" si="18"/>
        <v/>
      </c>
      <c r="G198" s="147" t="str">
        <f t="shared" si="19"/>
        <v/>
      </c>
      <c r="H198" s="147" t="str">
        <f t="shared" si="20"/>
        <v/>
      </c>
      <c r="I198" s="15" t="str">
        <f t="shared" si="21"/>
        <v/>
      </c>
      <c r="J198" s="191" t="str">
        <f t="shared" si="22"/>
        <v/>
      </c>
      <c r="M198" s="7"/>
      <c r="N198" s="7"/>
      <c r="O198" s="129"/>
      <c r="P198" s="132"/>
      <c r="Q198" s="228" t="str">
        <f t="shared" si="17"/>
        <v xml:space="preserve"> </v>
      </c>
      <c r="R198" s="6"/>
    </row>
    <row r="199" spans="3:18" x14ac:dyDescent="0.25">
      <c r="C199" s="138"/>
      <c r="D199" s="139"/>
      <c r="E199" s="141"/>
      <c r="F199" s="147" t="str">
        <f t="shared" si="18"/>
        <v/>
      </c>
      <c r="G199" s="147" t="str">
        <f t="shared" si="19"/>
        <v/>
      </c>
      <c r="H199" s="147" t="str">
        <f t="shared" si="20"/>
        <v/>
      </c>
      <c r="I199" s="15" t="str">
        <f t="shared" si="21"/>
        <v/>
      </c>
      <c r="J199" s="191" t="str">
        <f t="shared" si="22"/>
        <v/>
      </c>
      <c r="M199" s="7"/>
      <c r="N199" s="7"/>
      <c r="O199" s="129"/>
      <c r="P199" s="132"/>
      <c r="Q199" s="228" t="str">
        <f t="shared" si="17"/>
        <v xml:space="preserve"> </v>
      </c>
      <c r="R199" s="6"/>
    </row>
    <row r="200" spans="3:18" x14ac:dyDescent="0.25">
      <c r="C200" s="138"/>
      <c r="D200" s="139"/>
      <c r="E200" s="141"/>
      <c r="F200" s="147" t="str">
        <f t="shared" si="18"/>
        <v/>
      </c>
      <c r="G200" s="147" t="str">
        <f t="shared" si="19"/>
        <v/>
      </c>
      <c r="H200" s="147" t="str">
        <f t="shared" si="20"/>
        <v/>
      </c>
      <c r="I200" s="15" t="str">
        <f t="shared" si="21"/>
        <v/>
      </c>
      <c r="J200" s="191" t="str">
        <f t="shared" si="22"/>
        <v/>
      </c>
      <c r="M200" s="7"/>
      <c r="N200" s="7"/>
      <c r="O200" s="129"/>
      <c r="P200" s="132"/>
      <c r="Q200" s="228" t="str">
        <f t="shared" si="17"/>
        <v xml:space="preserve"> </v>
      </c>
      <c r="R200" s="6"/>
    </row>
    <row r="201" spans="3:18" x14ac:dyDescent="0.25">
      <c r="C201" s="138"/>
      <c r="D201" s="139"/>
      <c r="E201" s="141"/>
      <c r="F201" s="147" t="str">
        <f t="shared" si="18"/>
        <v/>
      </c>
      <c r="G201" s="147" t="str">
        <f t="shared" si="19"/>
        <v/>
      </c>
      <c r="H201" s="147" t="str">
        <f t="shared" si="20"/>
        <v/>
      </c>
      <c r="I201" s="15" t="str">
        <f t="shared" si="21"/>
        <v/>
      </c>
      <c r="J201" s="191" t="str">
        <f t="shared" si="22"/>
        <v/>
      </c>
      <c r="M201" s="7"/>
      <c r="N201" s="7"/>
      <c r="O201" s="129"/>
      <c r="P201" s="132"/>
      <c r="Q201" s="228" t="str">
        <f t="shared" si="17"/>
        <v xml:space="preserve"> </v>
      </c>
      <c r="R201" s="6"/>
    </row>
    <row r="202" spans="3:18" x14ac:dyDescent="0.25">
      <c r="C202" s="138"/>
      <c r="D202" s="139"/>
      <c r="E202" s="141"/>
      <c r="F202" s="147" t="str">
        <f t="shared" si="18"/>
        <v/>
      </c>
      <c r="G202" s="147" t="str">
        <f t="shared" si="19"/>
        <v/>
      </c>
      <c r="H202" s="147" t="str">
        <f t="shared" si="20"/>
        <v/>
      </c>
      <c r="I202" s="15" t="str">
        <f t="shared" si="21"/>
        <v/>
      </c>
      <c r="J202" s="191" t="str">
        <f t="shared" si="22"/>
        <v/>
      </c>
      <c r="M202" s="7"/>
      <c r="N202" s="7"/>
      <c r="O202" s="129"/>
      <c r="P202" s="132"/>
      <c r="Q202" s="228" t="str">
        <f t="shared" si="17"/>
        <v xml:space="preserve"> </v>
      </c>
      <c r="R202" s="6"/>
    </row>
    <row r="203" spans="3:18" x14ac:dyDescent="0.25">
      <c r="C203" s="138"/>
      <c r="D203" s="139"/>
      <c r="E203" s="141"/>
      <c r="F203" s="147" t="str">
        <f t="shared" si="18"/>
        <v/>
      </c>
      <c r="G203" s="147" t="str">
        <f t="shared" si="19"/>
        <v/>
      </c>
      <c r="H203" s="147" t="str">
        <f t="shared" si="20"/>
        <v/>
      </c>
      <c r="I203" s="15" t="str">
        <f t="shared" si="21"/>
        <v/>
      </c>
      <c r="J203" s="191" t="str">
        <f t="shared" si="22"/>
        <v/>
      </c>
      <c r="M203" s="7"/>
      <c r="N203" s="7"/>
      <c r="O203" s="129"/>
      <c r="P203" s="132"/>
      <c r="Q203" s="228" t="str">
        <f t="shared" si="17"/>
        <v xml:space="preserve"> </v>
      </c>
      <c r="R203" s="6"/>
    </row>
    <row r="204" spans="3:18" x14ac:dyDescent="0.25">
      <c r="C204" s="138"/>
      <c r="D204" s="139"/>
      <c r="E204" s="141"/>
      <c r="F204" s="147" t="str">
        <f t="shared" si="18"/>
        <v/>
      </c>
      <c r="G204" s="147" t="str">
        <f t="shared" si="19"/>
        <v/>
      </c>
      <c r="H204" s="147" t="str">
        <f t="shared" si="20"/>
        <v/>
      </c>
      <c r="I204" s="15" t="str">
        <f t="shared" si="21"/>
        <v/>
      </c>
      <c r="J204" s="191" t="str">
        <f t="shared" si="22"/>
        <v/>
      </c>
      <c r="M204" s="7"/>
      <c r="N204" s="7"/>
      <c r="O204" s="129"/>
      <c r="P204" s="132"/>
      <c r="Q204" s="228" t="str">
        <f t="shared" si="17"/>
        <v xml:space="preserve"> </v>
      </c>
      <c r="R204" s="6"/>
    </row>
    <row r="205" spans="3:18" x14ac:dyDescent="0.25">
      <c r="C205" s="138"/>
      <c r="D205" s="139"/>
      <c r="E205" s="141"/>
      <c r="F205" s="147" t="str">
        <f t="shared" si="18"/>
        <v/>
      </c>
      <c r="G205" s="147" t="str">
        <f t="shared" si="19"/>
        <v/>
      </c>
      <c r="H205" s="147" t="str">
        <f t="shared" si="20"/>
        <v/>
      </c>
      <c r="I205" s="15" t="str">
        <f t="shared" si="21"/>
        <v/>
      </c>
      <c r="J205" s="191" t="str">
        <f t="shared" si="22"/>
        <v/>
      </c>
      <c r="M205" s="7"/>
      <c r="N205" s="7"/>
      <c r="O205" s="129"/>
      <c r="P205" s="132"/>
      <c r="Q205" s="228" t="str">
        <f t="shared" si="17"/>
        <v xml:space="preserve"> </v>
      </c>
      <c r="R205" s="6"/>
    </row>
    <row r="206" spans="3:18" x14ac:dyDescent="0.25">
      <c r="C206" s="138"/>
      <c r="D206" s="139"/>
      <c r="E206" s="141"/>
      <c r="F206" s="147" t="str">
        <f t="shared" si="18"/>
        <v/>
      </c>
      <c r="G206" s="147" t="str">
        <f t="shared" si="19"/>
        <v/>
      </c>
      <c r="H206" s="147" t="str">
        <f t="shared" si="20"/>
        <v/>
      </c>
      <c r="I206" s="15" t="str">
        <f t="shared" si="21"/>
        <v/>
      </c>
      <c r="J206" s="191" t="str">
        <f t="shared" si="22"/>
        <v/>
      </c>
      <c r="M206" s="7"/>
      <c r="N206" s="7"/>
      <c r="O206" s="129"/>
      <c r="P206" s="132"/>
      <c r="Q206" s="228" t="str">
        <f t="shared" si="17"/>
        <v xml:space="preserve"> </v>
      </c>
      <c r="R206" s="6"/>
    </row>
    <row r="207" spans="3:18" x14ac:dyDescent="0.25">
      <c r="C207" s="138"/>
      <c r="D207" s="139"/>
      <c r="E207" s="141"/>
      <c r="F207" s="147" t="str">
        <f t="shared" si="18"/>
        <v/>
      </c>
      <c r="G207" s="147" t="str">
        <f t="shared" si="19"/>
        <v/>
      </c>
      <c r="H207" s="147" t="str">
        <f t="shared" si="20"/>
        <v/>
      </c>
      <c r="I207" s="15" t="str">
        <f t="shared" si="21"/>
        <v/>
      </c>
      <c r="J207" s="191" t="str">
        <f t="shared" si="22"/>
        <v/>
      </c>
      <c r="M207" s="7"/>
      <c r="N207" s="7"/>
      <c r="O207" s="129"/>
      <c r="P207" s="132"/>
      <c r="Q207" s="228" t="str">
        <f t="shared" si="17"/>
        <v xml:space="preserve"> </v>
      </c>
      <c r="R207" s="6"/>
    </row>
    <row r="208" spans="3:18" x14ac:dyDescent="0.25">
      <c r="C208" s="138"/>
      <c r="D208" s="139"/>
      <c r="E208" s="141"/>
      <c r="F208" s="147" t="str">
        <f t="shared" si="18"/>
        <v/>
      </c>
      <c r="G208" s="147" t="str">
        <f t="shared" si="19"/>
        <v/>
      </c>
      <c r="H208" s="147" t="str">
        <f t="shared" si="20"/>
        <v/>
      </c>
      <c r="I208" s="15" t="str">
        <f t="shared" si="21"/>
        <v/>
      </c>
      <c r="J208" s="191" t="str">
        <f t="shared" si="22"/>
        <v/>
      </c>
      <c r="M208" s="7"/>
      <c r="N208" s="7"/>
      <c r="O208" s="129"/>
      <c r="P208" s="132"/>
      <c r="Q208" s="228" t="str">
        <f t="shared" si="17"/>
        <v xml:space="preserve"> </v>
      </c>
      <c r="R208" s="6"/>
    </row>
    <row r="209" spans="3:18" x14ac:dyDescent="0.25">
      <c r="C209" s="138"/>
      <c r="D209" s="139"/>
      <c r="E209" s="141"/>
      <c r="F209" s="147" t="str">
        <f t="shared" si="18"/>
        <v/>
      </c>
      <c r="G209" s="147" t="str">
        <f t="shared" si="19"/>
        <v/>
      </c>
      <c r="H209" s="147" t="str">
        <f t="shared" si="20"/>
        <v/>
      </c>
      <c r="I209" s="15" t="str">
        <f t="shared" si="21"/>
        <v/>
      </c>
      <c r="J209" s="191" t="str">
        <f t="shared" si="22"/>
        <v/>
      </c>
      <c r="M209" s="7"/>
      <c r="N209" s="7"/>
      <c r="O209" s="129"/>
      <c r="P209" s="132"/>
      <c r="Q209" s="228" t="str">
        <f t="shared" si="17"/>
        <v xml:space="preserve"> </v>
      </c>
      <c r="R209" s="6"/>
    </row>
    <row r="210" spans="3:18" x14ac:dyDescent="0.25">
      <c r="C210" s="138"/>
      <c r="D210" s="139"/>
      <c r="E210" s="141"/>
      <c r="F210" s="147" t="str">
        <f t="shared" si="18"/>
        <v/>
      </c>
      <c r="G210" s="147" t="str">
        <f t="shared" si="19"/>
        <v/>
      </c>
      <c r="H210" s="147" t="str">
        <f t="shared" si="20"/>
        <v/>
      </c>
      <c r="I210" s="15" t="str">
        <f t="shared" si="21"/>
        <v/>
      </c>
      <c r="J210" s="191" t="str">
        <f t="shared" si="22"/>
        <v/>
      </c>
      <c r="M210" s="7"/>
      <c r="N210" s="7"/>
      <c r="O210" s="129"/>
      <c r="P210" s="132"/>
      <c r="Q210" s="228" t="str">
        <f t="shared" si="17"/>
        <v xml:space="preserve"> </v>
      </c>
      <c r="R210" s="6"/>
    </row>
    <row r="211" spans="3:18" x14ac:dyDescent="0.25">
      <c r="C211" s="138"/>
      <c r="D211" s="139"/>
      <c r="E211" s="141"/>
      <c r="F211" s="147" t="str">
        <f t="shared" si="18"/>
        <v/>
      </c>
      <c r="G211" s="147" t="str">
        <f t="shared" si="19"/>
        <v/>
      </c>
      <c r="H211" s="147" t="str">
        <f t="shared" si="20"/>
        <v/>
      </c>
      <c r="I211" s="15" t="str">
        <f t="shared" si="21"/>
        <v/>
      </c>
      <c r="J211" s="191" t="str">
        <f t="shared" si="22"/>
        <v/>
      </c>
      <c r="M211" s="7"/>
      <c r="N211" s="7"/>
      <c r="O211" s="129"/>
      <c r="P211" s="132"/>
      <c r="Q211" s="228" t="str">
        <f t="shared" si="17"/>
        <v xml:space="preserve"> </v>
      </c>
      <c r="R211" s="6"/>
    </row>
    <row r="212" spans="3:18" x14ac:dyDescent="0.25">
      <c r="C212" s="138"/>
      <c r="D212" s="139"/>
      <c r="E212" s="141"/>
      <c r="F212" s="147" t="str">
        <f t="shared" si="18"/>
        <v/>
      </c>
      <c r="G212" s="147" t="str">
        <f t="shared" si="19"/>
        <v/>
      </c>
      <c r="H212" s="147" t="str">
        <f t="shared" si="20"/>
        <v/>
      </c>
      <c r="I212" s="15" t="str">
        <f t="shared" si="21"/>
        <v/>
      </c>
      <c r="J212" s="191" t="str">
        <f t="shared" si="22"/>
        <v/>
      </c>
      <c r="M212" s="7"/>
      <c r="N212" s="7"/>
      <c r="O212" s="129"/>
      <c r="P212" s="132"/>
      <c r="Q212" s="228" t="str">
        <f t="shared" si="17"/>
        <v xml:space="preserve"> </v>
      </c>
      <c r="R212" s="6"/>
    </row>
    <row r="213" spans="3:18" x14ac:dyDescent="0.25">
      <c r="C213" s="138"/>
      <c r="D213" s="139"/>
      <c r="E213" s="141"/>
      <c r="F213" s="147" t="str">
        <f t="shared" si="18"/>
        <v/>
      </c>
      <c r="G213" s="147" t="str">
        <f t="shared" si="19"/>
        <v/>
      </c>
      <c r="H213" s="147" t="str">
        <f t="shared" si="20"/>
        <v/>
      </c>
      <c r="I213" s="15" t="str">
        <f t="shared" si="21"/>
        <v/>
      </c>
      <c r="J213" s="191" t="str">
        <f t="shared" si="22"/>
        <v/>
      </c>
      <c r="M213" s="7"/>
      <c r="N213" s="7"/>
      <c r="O213" s="129"/>
      <c r="P213" s="132"/>
      <c r="Q213" s="228" t="str">
        <f t="shared" si="17"/>
        <v xml:space="preserve"> </v>
      </c>
      <c r="R213" s="6"/>
    </row>
    <row r="214" spans="3:18" x14ac:dyDescent="0.25">
      <c r="C214" s="138"/>
      <c r="D214" s="139"/>
      <c r="E214" s="141"/>
      <c r="F214" s="147" t="str">
        <f t="shared" si="18"/>
        <v/>
      </c>
      <c r="G214" s="147" t="str">
        <f t="shared" si="19"/>
        <v/>
      </c>
      <c r="H214" s="147" t="str">
        <f t="shared" si="20"/>
        <v/>
      </c>
      <c r="I214" s="15" t="str">
        <f t="shared" si="21"/>
        <v/>
      </c>
      <c r="J214" s="191" t="str">
        <f t="shared" si="22"/>
        <v/>
      </c>
      <c r="M214" s="7"/>
      <c r="N214" s="7"/>
      <c r="O214" s="129"/>
      <c r="P214" s="132"/>
      <c r="Q214" s="228" t="str">
        <f t="shared" ref="Q214:Q277" si="23">IF(AND(ISNUMBER(O214),ISNUMBER(P214)),(O214*P214/1000)," ")</f>
        <v xml:space="preserve"> </v>
      </c>
      <c r="R214" s="6"/>
    </row>
    <row r="215" spans="3:18" x14ac:dyDescent="0.25">
      <c r="C215" s="138"/>
      <c r="D215" s="139"/>
      <c r="E215" s="141"/>
      <c r="F215" s="147" t="str">
        <f t="shared" si="18"/>
        <v/>
      </c>
      <c r="G215" s="147" t="str">
        <f t="shared" si="19"/>
        <v/>
      </c>
      <c r="H215" s="147" t="str">
        <f t="shared" si="20"/>
        <v/>
      </c>
      <c r="I215" s="15" t="str">
        <f t="shared" si="21"/>
        <v/>
      </c>
      <c r="J215" s="191" t="str">
        <f t="shared" si="22"/>
        <v/>
      </c>
      <c r="M215" s="7"/>
      <c r="N215" s="7"/>
      <c r="O215" s="129"/>
      <c r="P215" s="132"/>
      <c r="Q215" s="228" t="str">
        <f t="shared" si="23"/>
        <v xml:space="preserve"> </v>
      </c>
      <c r="R215" s="6"/>
    </row>
    <row r="216" spans="3:18" x14ac:dyDescent="0.25">
      <c r="C216" s="138"/>
      <c r="D216" s="139"/>
      <c r="E216" s="141"/>
      <c r="F216" s="147" t="str">
        <f t="shared" si="18"/>
        <v/>
      </c>
      <c r="G216" s="147" t="str">
        <f t="shared" si="19"/>
        <v/>
      </c>
      <c r="H216" s="147" t="str">
        <f t="shared" si="20"/>
        <v/>
      </c>
      <c r="I216" s="15" t="str">
        <f t="shared" si="21"/>
        <v/>
      </c>
      <c r="J216" s="191" t="str">
        <f t="shared" si="22"/>
        <v/>
      </c>
      <c r="M216" s="7"/>
      <c r="N216" s="7"/>
      <c r="O216" s="129"/>
      <c r="P216" s="132"/>
      <c r="Q216" s="228" t="str">
        <f t="shared" si="23"/>
        <v xml:space="preserve"> </v>
      </c>
      <c r="R216" s="6"/>
    </row>
    <row r="217" spans="3:18" x14ac:dyDescent="0.25">
      <c r="C217" s="138"/>
      <c r="D217" s="139"/>
      <c r="E217" s="141"/>
      <c r="F217" s="147" t="str">
        <f t="shared" si="18"/>
        <v/>
      </c>
      <c r="G217" s="147" t="str">
        <f t="shared" si="19"/>
        <v/>
      </c>
      <c r="H217" s="147" t="str">
        <f t="shared" si="20"/>
        <v/>
      </c>
      <c r="I217" s="15" t="str">
        <f t="shared" si="21"/>
        <v/>
      </c>
      <c r="J217" s="191" t="str">
        <f t="shared" si="22"/>
        <v/>
      </c>
      <c r="M217" s="7"/>
      <c r="N217" s="7"/>
      <c r="O217" s="129"/>
      <c r="P217" s="132"/>
      <c r="Q217" s="228" t="str">
        <f t="shared" si="23"/>
        <v xml:space="preserve"> </v>
      </c>
      <c r="R217" s="6"/>
    </row>
    <row r="218" spans="3:18" x14ac:dyDescent="0.25">
      <c r="C218" s="138"/>
      <c r="D218" s="139"/>
      <c r="E218" s="141"/>
      <c r="F218" s="147" t="str">
        <f t="shared" si="18"/>
        <v/>
      </c>
      <c r="G218" s="147" t="str">
        <f t="shared" si="19"/>
        <v/>
      </c>
      <c r="H218" s="147" t="str">
        <f t="shared" si="20"/>
        <v/>
      </c>
      <c r="I218" s="15" t="str">
        <f t="shared" si="21"/>
        <v/>
      </c>
      <c r="J218" s="191" t="str">
        <f t="shared" si="22"/>
        <v/>
      </c>
      <c r="M218" s="7"/>
      <c r="N218" s="7"/>
      <c r="O218" s="129"/>
      <c r="P218" s="132"/>
      <c r="Q218" s="228" t="str">
        <f t="shared" si="23"/>
        <v xml:space="preserve"> </v>
      </c>
      <c r="R218" s="6"/>
    </row>
    <row r="219" spans="3:18" x14ac:dyDescent="0.25">
      <c r="C219" s="138"/>
      <c r="D219" s="139"/>
      <c r="E219" s="141"/>
      <c r="F219" s="147" t="str">
        <f t="shared" si="18"/>
        <v/>
      </c>
      <c r="G219" s="147" t="str">
        <f t="shared" si="19"/>
        <v/>
      </c>
      <c r="H219" s="147" t="str">
        <f t="shared" si="20"/>
        <v/>
      </c>
      <c r="I219" s="15" t="str">
        <f t="shared" si="21"/>
        <v/>
      </c>
      <c r="J219" s="191" t="str">
        <f t="shared" si="22"/>
        <v/>
      </c>
      <c r="M219" s="7"/>
      <c r="N219" s="7"/>
      <c r="O219" s="129"/>
      <c r="P219" s="132"/>
      <c r="Q219" s="228" t="str">
        <f t="shared" si="23"/>
        <v xml:space="preserve"> </v>
      </c>
      <c r="R219" s="6"/>
    </row>
    <row r="220" spans="3:18" x14ac:dyDescent="0.25">
      <c r="C220" s="138"/>
      <c r="D220" s="139"/>
      <c r="E220" s="141"/>
      <c r="F220" s="147" t="str">
        <f t="shared" si="18"/>
        <v/>
      </c>
      <c r="G220" s="147" t="str">
        <f t="shared" si="19"/>
        <v/>
      </c>
      <c r="H220" s="147" t="str">
        <f t="shared" si="20"/>
        <v/>
      </c>
      <c r="I220" s="15" t="str">
        <f t="shared" si="21"/>
        <v/>
      </c>
      <c r="J220" s="191" t="str">
        <f t="shared" si="22"/>
        <v/>
      </c>
      <c r="M220" s="7"/>
      <c r="N220" s="7"/>
      <c r="O220" s="129"/>
      <c r="P220" s="132"/>
      <c r="Q220" s="228" t="str">
        <f t="shared" si="23"/>
        <v xml:space="preserve"> </v>
      </c>
      <c r="R220" s="6"/>
    </row>
    <row r="221" spans="3:18" x14ac:dyDescent="0.25">
      <c r="C221" s="138"/>
      <c r="D221" s="139"/>
      <c r="E221" s="141"/>
      <c r="F221" s="147" t="str">
        <f t="shared" si="18"/>
        <v/>
      </c>
      <c r="G221" s="147" t="str">
        <f t="shared" si="19"/>
        <v/>
      </c>
      <c r="H221" s="147" t="str">
        <f t="shared" si="20"/>
        <v/>
      </c>
      <c r="I221" s="15" t="str">
        <f t="shared" si="21"/>
        <v/>
      </c>
      <c r="J221" s="191" t="str">
        <f t="shared" si="22"/>
        <v/>
      </c>
      <c r="M221" s="7"/>
      <c r="N221" s="7"/>
      <c r="O221" s="129"/>
      <c r="P221" s="132"/>
      <c r="Q221" s="228" t="str">
        <f t="shared" si="23"/>
        <v xml:space="preserve"> </v>
      </c>
      <c r="R221" s="6"/>
    </row>
    <row r="222" spans="3:18" x14ac:dyDescent="0.25">
      <c r="C222" s="138"/>
      <c r="D222" s="139"/>
      <c r="E222" s="141"/>
      <c r="F222" s="147" t="str">
        <f t="shared" si="18"/>
        <v/>
      </c>
      <c r="G222" s="147" t="str">
        <f t="shared" si="19"/>
        <v/>
      </c>
      <c r="H222" s="147" t="str">
        <f t="shared" si="20"/>
        <v/>
      </c>
      <c r="I222" s="15" t="str">
        <f t="shared" si="21"/>
        <v/>
      </c>
      <c r="J222" s="191" t="str">
        <f t="shared" si="22"/>
        <v/>
      </c>
      <c r="M222" s="7"/>
      <c r="N222" s="7"/>
      <c r="O222" s="129"/>
      <c r="P222" s="132"/>
      <c r="Q222" s="228" t="str">
        <f t="shared" si="23"/>
        <v xml:space="preserve"> </v>
      </c>
      <c r="R222" s="6"/>
    </row>
    <row r="223" spans="3:18" x14ac:dyDescent="0.25">
      <c r="C223" s="138"/>
      <c r="D223" s="139"/>
      <c r="E223" s="141"/>
      <c r="F223" s="147" t="str">
        <f t="shared" si="18"/>
        <v/>
      </c>
      <c r="G223" s="147" t="str">
        <f t="shared" si="19"/>
        <v/>
      </c>
      <c r="H223" s="147" t="str">
        <f t="shared" si="20"/>
        <v/>
      </c>
      <c r="I223" s="15" t="str">
        <f t="shared" si="21"/>
        <v/>
      </c>
      <c r="J223" s="191" t="str">
        <f t="shared" si="22"/>
        <v/>
      </c>
      <c r="M223" s="7"/>
      <c r="N223" s="7"/>
      <c r="O223" s="129"/>
      <c r="P223" s="132"/>
      <c r="Q223" s="228" t="str">
        <f t="shared" si="23"/>
        <v xml:space="preserve"> </v>
      </c>
      <c r="R223" s="6"/>
    </row>
    <row r="224" spans="3:18" x14ac:dyDescent="0.25">
      <c r="C224" s="138"/>
      <c r="D224" s="139"/>
      <c r="E224" s="141"/>
      <c r="F224" s="147" t="str">
        <f t="shared" si="18"/>
        <v/>
      </c>
      <c r="G224" s="147" t="str">
        <f t="shared" si="19"/>
        <v/>
      </c>
      <c r="H224" s="147" t="str">
        <f t="shared" si="20"/>
        <v/>
      </c>
      <c r="I224" s="15" t="str">
        <f t="shared" si="21"/>
        <v/>
      </c>
      <c r="J224" s="191" t="str">
        <f t="shared" si="22"/>
        <v/>
      </c>
      <c r="M224" s="7"/>
      <c r="N224" s="7"/>
      <c r="O224" s="129"/>
      <c r="P224" s="132"/>
      <c r="Q224" s="228" t="str">
        <f t="shared" si="23"/>
        <v xml:space="preserve"> </v>
      </c>
      <c r="R224" s="6"/>
    </row>
    <row r="225" spans="3:18" x14ac:dyDescent="0.25">
      <c r="C225" s="138"/>
      <c r="D225" s="139"/>
      <c r="E225" s="141"/>
      <c r="F225" s="147" t="str">
        <f t="shared" si="18"/>
        <v/>
      </c>
      <c r="G225" s="147" t="str">
        <f t="shared" si="19"/>
        <v/>
      </c>
      <c r="H225" s="147" t="str">
        <f t="shared" si="20"/>
        <v/>
      </c>
      <c r="I225" s="15" t="str">
        <f t="shared" si="21"/>
        <v/>
      </c>
      <c r="J225" s="191" t="str">
        <f t="shared" si="22"/>
        <v/>
      </c>
      <c r="M225" s="7"/>
      <c r="N225" s="7"/>
      <c r="O225" s="129"/>
      <c r="P225" s="132"/>
      <c r="Q225" s="228" t="str">
        <f t="shared" si="23"/>
        <v xml:space="preserve"> </v>
      </c>
      <c r="R225" s="6"/>
    </row>
    <row r="226" spans="3:18" x14ac:dyDescent="0.25">
      <c r="C226" s="138"/>
      <c r="D226" s="139"/>
      <c r="E226" s="141"/>
      <c r="F226" s="147" t="str">
        <f t="shared" si="18"/>
        <v/>
      </c>
      <c r="G226" s="147" t="str">
        <f t="shared" si="19"/>
        <v/>
      </c>
      <c r="H226" s="147" t="str">
        <f t="shared" si="20"/>
        <v/>
      </c>
      <c r="I226" s="15" t="str">
        <f t="shared" si="21"/>
        <v/>
      </c>
      <c r="J226" s="191" t="str">
        <f t="shared" si="22"/>
        <v/>
      </c>
      <c r="M226" s="7"/>
      <c r="N226" s="7"/>
      <c r="O226" s="129"/>
      <c r="P226" s="132"/>
      <c r="Q226" s="228" t="str">
        <f t="shared" si="23"/>
        <v xml:space="preserve"> </v>
      </c>
      <c r="R226" s="6"/>
    </row>
    <row r="227" spans="3:18" x14ac:dyDescent="0.25">
      <c r="C227" s="138"/>
      <c r="D227" s="139"/>
      <c r="E227" s="141"/>
      <c r="F227" s="147" t="str">
        <f t="shared" si="18"/>
        <v/>
      </c>
      <c r="G227" s="147" t="str">
        <f t="shared" si="19"/>
        <v/>
      </c>
      <c r="H227" s="147" t="str">
        <f t="shared" si="20"/>
        <v/>
      </c>
      <c r="I227" s="15" t="str">
        <f t="shared" si="21"/>
        <v/>
      </c>
      <c r="J227" s="191" t="str">
        <f t="shared" si="22"/>
        <v/>
      </c>
      <c r="M227" s="7"/>
      <c r="N227" s="7"/>
      <c r="O227" s="129"/>
      <c r="P227" s="132"/>
      <c r="Q227" s="228" t="str">
        <f t="shared" si="23"/>
        <v xml:space="preserve"> </v>
      </c>
      <c r="R227" s="6"/>
    </row>
    <row r="228" spans="3:18" x14ac:dyDescent="0.25">
      <c r="C228" s="138"/>
      <c r="D228" s="139"/>
      <c r="E228" s="141"/>
      <c r="F228" s="147" t="str">
        <f t="shared" si="18"/>
        <v/>
      </c>
      <c r="G228" s="147" t="str">
        <f t="shared" si="19"/>
        <v/>
      </c>
      <c r="H228" s="147" t="str">
        <f t="shared" si="20"/>
        <v/>
      </c>
      <c r="I228" s="15" t="str">
        <f t="shared" si="21"/>
        <v/>
      </c>
      <c r="J228" s="191" t="str">
        <f t="shared" si="22"/>
        <v/>
      </c>
      <c r="M228" s="7"/>
      <c r="N228" s="7"/>
      <c r="O228" s="129"/>
      <c r="P228" s="132"/>
      <c r="Q228" s="228" t="str">
        <f t="shared" si="23"/>
        <v xml:space="preserve"> </v>
      </c>
      <c r="R228" s="6"/>
    </row>
    <row r="229" spans="3:18" x14ac:dyDescent="0.25">
      <c r="C229" s="138"/>
      <c r="D229" s="139"/>
      <c r="E229" s="141"/>
      <c r="F229" s="147" t="str">
        <f t="shared" si="18"/>
        <v/>
      </c>
      <c r="G229" s="147" t="str">
        <f t="shared" si="19"/>
        <v/>
      </c>
      <c r="H229" s="147" t="str">
        <f t="shared" si="20"/>
        <v/>
      </c>
      <c r="I229" s="15" t="str">
        <f t="shared" si="21"/>
        <v/>
      </c>
      <c r="J229" s="191" t="str">
        <f t="shared" si="22"/>
        <v/>
      </c>
      <c r="M229" s="7"/>
      <c r="N229" s="7"/>
      <c r="O229" s="129"/>
      <c r="P229" s="132"/>
      <c r="Q229" s="228" t="str">
        <f t="shared" si="23"/>
        <v xml:space="preserve"> </v>
      </c>
      <c r="R229" s="6"/>
    </row>
    <row r="230" spans="3:18" x14ac:dyDescent="0.25">
      <c r="C230" s="138"/>
      <c r="D230" s="139"/>
      <c r="E230" s="141"/>
      <c r="F230" s="147" t="str">
        <f t="shared" si="18"/>
        <v/>
      </c>
      <c r="G230" s="147" t="str">
        <f t="shared" si="19"/>
        <v/>
      </c>
      <c r="H230" s="147" t="str">
        <f t="shared" si="20"/>
        <v/>
      </c>
      <c r="I230" s="15" t="str">
        <f t="shared" si="21"/>
        <v/>
      </c>
      <c r="J230" s="191" t="str">
        <f t="shared" si="22"/>
        <v/>
      </c>
      <c r="M230" s="7"/>
      <c r="N230" s="7"/>
      <c r="O230" s="129"/>
      <c r="P230" s="132"/>
      <c r="Q230" s="228" t="str">
        <f t="shared" si="23"/>
        <v xml:space="preserve"> </v>
      </c>
      <c r="R230" s="6"/>
    </row>
    <row r="231" spans="3:18" x14ac:dyDescent="0.25">
      <c r="C231" s="138"/>
      <c r="D231" s="139"/>
      <c r="E231" s="141"/>
      <c r="F231" s="147" t="str">
        <f t="shared" si="18"/>
        <v/>
      </c>
      <c r="G231" s="147" t="str">
        <f t="shared" si="19"/>
        <v/>
      </c>
      <c r="H231" s="147" t="str">
        <f t="shared" si="20"/>
        <v/>
      </c>
      <c r="I231" s="15" t="str">
        <f t="shared" si="21"/>
        <v/>
      </c>
      <c r="J231" s="191" t="str">
        <f t="shared" si="22"/>
        <v/>
      </c>
      <c r="M231" s="7"/>
      <c r="N231" s="7"/>
      <c r="O231" s="129"/>
      <c r="P231" s="132"/>
      <c r="Q231" s="228" t="str">
        <f t="shared" si="23"/>
        <v xml:space="preserve"> </v>
      </c>
      <c r="R231" s="6"/>
    </row>
    <row r="232" spans="3:18" x14ac:dyDescent="0.25">
      <c r="C232" s="138"/>
      <c r="D232" s="139"/>
      <c r="E232" s="141"/>
      <c r="F232" s="147" t="str">
        <f t="shared" si="18"/>
        <v/>
      </c>
      <c r="G232" s="147" t="str">
        <f t="shared" si="19"/>
        <v/>
      </c>
      <c r="H232" s="147" t="str">
        <f t="shared" si="20"/>
        <v/>
      </c>
      <c r="I232" s="15" t="str">
        <f t="shared" si="21"/>
        <v/>
      </c>
      <c r="J232" s="191" t="str">
        <f t="shared" si="22"/>
        <v/>
      </c>
      <c r="M232" s="7"/>
      <c r="N232" s="7"/>
      <c r="O232" s="129"/>
      <c r="P232" s="132"/>
      <c r="Q232" s="228" t="str">
        <f t="shared" si="23"/>
        <v xml:space="preserve"> </v>
      </c>
      <c r="R232" s="6"/>
    </row>
    <row r="233" spans="3:18" x14ac:dyDescent="0.25">
      <c r="C233" s="138"/>
      <c r="D233" s="139"/>
      <c r="E233" s="141"/>
      <c r="F233" s="147" t="str">
        <f t="shared" si="18"/>
        <v/>
      </c>
      <c r="G233" s="147" t="str">
        <f t="shared" si="19"/>
        <v/>
      </c>
      <c r="H233" s="147" t="str">
        <f t="shared" si="20"/>
        <v/>
      </c>
      <c r="I233" s="15" t="str">
        <f t="shared" si="21"/>
        <v/>
      </c>
      <c r="J233" s="191" t="str">
        <f t="shared" si="22"/>
        <v/>
      </c>
      <c r="M233" s="7"/>
      <c r="N233" s="7"/>
      <c r="O233" s="129"/>
      <c r="P233" s="132"/>
      <c r="Q233" s="228" t="str">
        <f t="shared" si="23"/>
        <v xml:space="preserve"> </v>
      </c>
      <c r="R233" s="6"/>
    </row>
    <row r="234" spans="3:18" x14ac:dyDescent="0.25">
      <c r="C234" s="138"/>
      <c r="D234" s="139"/>
      <c r="E234" s="141"/>
      <c r="F234" s="147" t="str">
        <f t="shared" si="18"/>
        <v/>
      </c>
      <c r="G234" s="147" t="str">
        <f t="shared" si="19"/>
        <v/>
      </c>
      <c r="H234" s="147" t="str">
        <f t="shared" si="20"/>
        <v/>
      </c>
      <c r="I234" s="15" t="str">
        <f t="shared" si="21"/>
        <v/>
      </c>
      <c r="J234" s="191" t="str">
        <f t="shared" si="22"/>
        <v/>
      </c>
      <c r="M234" s="7"/>
      <c r="N234" s="7"/>
      <c r="O234" s="129"/>
      <c r="P234" s="132"/>
      <c r="Q234" s="228" t="str">
        <f t="shared" si="23"/>
        <v xml:space="preserve"> </v>
      </c>
      <c r="R234" s="6"/>
    </row>
    <row r="235" spans="3:18" x14ac:dyDescent="0.25">
      <c r="C235" s="138"/>
      <c r="D235" s="139"/>
      <c r="E235" s="141"/>
      <c r="F235" s="147" t="str">
        <f t="shared" si="18"/>
        <v/>
      </c>
      <c r="G235" s="147" t="str">
        <f t="shared" si="19"/>
        <v/>
      </c>
      <c r="H235" s="147" t="str">
        <f t="shared" si="20"/>
        <v/>
      </c>
      <c r="I235" s="15" t="str">
        <f t="shared" si="21"/>
        <v/>
      </c>
      <c r="J235" s="191" t="str">
        <f t="shared" si="22"/>
        <v/>
      </c>
      <c r="M235" s="7"/>
      <c r="N235" s="7"/>
      <c r="O235" s="129"/>
      <c r="P235" s="132"/>
      <c r="Q235" s="228" t="str">
        <f t="shared" si="23"/>
        <v xml:space="preserve"> </v>
      </c>
      <c r="R235" s="6"/>
    </row>
    <row r="236" spans="3:18" x14ac:dyDescent="0.25">
      <c r="C236" s="138"/>
      <c r="D236" s="139"/>
      <c r="E236" s="141"/>
      <c r="F236" s="147" t="str">
        <f t="shared" si="18"/>
        <v/>
      </c>
      <c r="G236" s="147" t="str">
        <f t="shared" si="19"/>
        <v/>
      </c>
      <c r="H236" s="147" t="str">
        <f t="shared" si="20"/>
        <v/>
      </c>
      <c r="I236" s="15" t="str">
        <f t="shared" si="21"/>
        <v/>
      </c>
      <c r="J236" s="191" t="str">
        <f t="shared" si="22"/>
        <v/>
      </c>
      <c r="M236" s="7"/>
      <c r="N236" s="7"/>
      <c r="O236" s="129"/>
      <c r="P236" s="132"/>
      <c r="Q236" s="228" t="str">
        <f t="shared" si="23"/>
        <v xml:space="preserve"> </v>
      </c>
      <c r="R236" s="6"/>
    </row>
    <row r="237" spans="3:18" x14ac:dyDescent="0.25">
      <c r="C237" s="138"/>
      <c r="D237" s="139"/>
      <c r="E237" s="141"/>
      <c r="F237" s="147" t="str">
        <f t="shared" si="18"/>
        <v/>
      </c>
      <c r="G237" s="147" t="str">
        <f t="shared" si="19"/>
        <v/>
      </c>
      <c r="H237" s="147" t="str">
        <f t="shared" si="20"/>
        <v/>
      </c>
      <c r="I237" s="15" t="str">
        <f t="shared" si="21"/>
        <v/>
      </c>
      <c r="J237" s="191" t="str">
        <f t="shared" si="22"/>
        <v/>
      </c>
      <c r="M237" s="7"/>
      <c r="N237" s="7"/>
      <c r="O237" s="129"/>
      <c r="P237" s="132"/>
      <c r="Q237" s="228" t="str">
        <f t="shared" si="23"/>
        <v xml:space="preserve"> </v>
      </c>
      <c r="R237" s="6"/>
    </row>
    <row r="238" spans="3:18" x14ac:dyDescent="0.25">
      <c r="C238" s="138"/>
      <c r="D238" s="139"/>
      <c r="E238" s="141"/>
      <c r="F238" s="147" t="str">
        <f t="shared" si="18"/>
        <v/>
      </c>
      <c r="G238" s="147" t="str">
        <f t="shared" si="19"/>
        <v/>
      </c>
      <c r="H238" s="147" t="str">
        <f t="shared" si="20"/>
        <v/>
      </c>
      <c r="I238" s="15" t="str">
        <f t="shared" si="21"/>
        <v/>
      </c>
      <c r="J238" s="191" t="str">
        <f t="shared" si="22"/>
        <v/>
      </c>
      <c r="M238" s="7"/>
      <c r="N238" s="7"/>
      <c r="O238" s="129"/>
      <c r="P238" s="132"/>
      <c r="Q238" s="228" t="str">
        <f t="shared" si="23"/>
        <v xml:space="preserve"> </v>
      </c>
      <c r="R238" s="6"/>
    </row>
    <row r="239" spans="3:18" x14ac:dyDescent="0.25">
      <c r="C239" s="138"/>
      <c r="D239" s="139"/>
      <c r="E239" s="141"/>
      <c r="F239" s="147" t="str">
        <f t="shared" si="18"/>
        <v/>
      </c>
      <c r="G239" s="147" t="str">
        <f t="shared" si="19"/>
        <v/>
      </c>
      <c r="H239" s="147" t="str">
        <f t="shared" si="20"/>
        <v/>
      </c>
      <c r="I239" s="15" t="str">
        <f t="shared" si="21"/>
        <v/>
      </c>
      <c r="J239" s="191" t="str">
        <f t="shared" si="22"/>
        <v/>
      </c>
      <c r="M239" s="7"/>
      <c r="N239" s="7"/>
      <c r="O239" s="129"/>
      <c r="P239" s="132"/>
      <c r="Q239" s="228" t="str">
        <f t="shared" si="23"/>
        <v xml:space="preserve"> </v>
      </c>
      <c r="R239" s="6"/>
    </row>
    <row r="240" spans="3:18" x14ac:dyDescent="0.25">
      <c r="C240" s="138"/>
      <c r="D240" s="139"/>
      <c r="E240" s="141"/>
      <c r="F240" s="147" t="str">
        <f t="shared" si="18"/>
        <v/>
      </c>
      <c r="G240" s="147" t="str">
        <f t="shared" si="19"/>
        <v/>
      </c>
      <c r="H240" s="147" t="str">
        <f t="shared" si="20"/>
        <v/>
      </c>
      <c r="I240" s="15" t="str">
        <f t="shared" si="21"/>
        <v/>
      </c>
      <c r="J240" s="191" t="str">
        <f t="shared" si="22"/>
        <v/>
      </c>
      <c r="M240" s="7"/>
      <c r="N240" s="7"/>
      <c r="O240" s="129"/>
      <c r="P240" s="132"/>
      <c r="Q240" s="228" t="str">
        <f t="shared" si="23"/>
        <v xml:space="preserve"> </v>
      </c>
      <c r="R240" s="6"/>
    </row>
    <row r="241" spans="3:18" x14ac:dyDescent="0.25">
      <c r="C241" s="138"/>
      <c r="D241" s="139"/>
      <c r="E241" s="141"/>
      <c r="F241" s="147" t="str">
        <f t="shared" si="18"/>
        <v/>
      </c>
      <c r="G241" s="147" t="str">
        <f t="shared" si="19"/>
        <v/>
      </c>
      <c r="H241" s="147" t="str">
        <f t="shared" si="20"/>
        <v/>
      </c>
      <c r="I241" s="15" t="str">
        <f t="shared" si="21"/>
        <v/>
      </c>
      <c r="J241" s="191" t="str">
        <f t="shared" si="22"/>
        <v/>
      </c>
      <c r="M241" s="7"/>
      <c r="N241" s="7"/>
      <c r="O241" s="129"/>
      <c r="P241" s="132"/>
      <c r="Q241" s="228" t="str">
        <f t="shared" si="23"/>
        <v xml:space="preserve"> </v>
      </c>
      <c r="R241" s="6"/>
    </row>
    <row r="242" spans="3:18" x14ac:dyDescent="0.25">
      <c r="C242" s="138"/>
      <c r="D242" s="139"/>
      <c r="E242" s="141"/>
      <c r="F242" s="147" t="str">
        <f t="shared" si="18"/>
        <v/>
      </c>
      <c r="G242" s="147" t="str">
        <f t="shared" si="19"/>
        <v/>
      </c>
      <c r="H242" s="147" t="str">
        <f t="shared" si="20"/>
        <v/>
      </c>
      <c r="I242" s="15" t="str">
        <f t="shared" si="21"/>
        <v/>
      </c>
      <c r="J242" s="191" t="str">
        <f t="shared" si="22"/>
        <v/>
      </c>
      <c r="M242" s="7"/>
      <c r="N242" s="7"/>
      <c r="O242" s="129"/>
      <c r="P242" s="132"/>
      <c r="Q242" s="228" t="str">
        <f t="shared" si="23"/>
        <v xml:space="preserve"> </v>
      </c>
      <c r="R242" s="6"/>
    </row>
    <row r="243" spans="3:18" x14ac:dyDescent="0.25">
      <c r="C243" s="138"/>
      <c r="D243" s="139"/>
      <c r="E243" s="141"/>
      <c r="F243" s="147" t="str">
        <f t="shared" si="18"/>
        <v/>
      </c>
      <c r="G243" s="147" t="str">
        <f t="shared" si="19"/>
        <v/>
      </c>
      <c r="H243" s="147" t="str">
        <f t="shared" si="20"/>
        <v/>
      </c>
      <c r="I243" s="15" t="str">
        <f t="shared" si="21"/>
        <v/>
      </c>
      <c r="J243" s="191" t="str">
        <f t="shared" si="22"/>
        <v/>
      </c>
      <c r="M243" s="7"/>
      <c r="N243" s="7"/>
      <c r="O243" s="129"/>
      <c r="P243" s="132"/>
      <c r="Q243" s="228" t="str">
        <f t="shared" si="23"/>
        <v xml:space="preserve"> </v>
      </c>
      <c r="R243" s="6"/>
    </row>
    <row r="244" spans="3:18" x14ac:dyDescent="0.25">
      <c r="C244" s="138"/>
      <c r="D244" s="139"/>
      <c r="E244" s="141"/>
      <c r="F244" s="147" t="str">
        <f t="shared" si="18"/>
        <v/>
      </c>
      <c r="G244" s="147" t="str">
        <f t="shared" si="19"/>
        <v/>
      </c>
      <c r="H244" s="147" t="str">
        <f t="shared" si="20"/>
        <v/>
      </c>
      <c r="I244" s="15" t="str">
        <f t="shared" si="21"/>
        <v/>
      </c>
      <c r="J244" s="191" t="str">
        <f t="shared" si="22"/>
        <v/>
      </c>
      <c r="M244" s="7"/>
      <c r="N244" s="7"/>
      <c r="O244" s="129"/>
      <c r="P244" s="132"/>
      <c r="Q244" s="228" t="str">
        <f t="shared" si="23"/>
        <v xml:space="preserve"> </v>
      </c>
      <c r="R244" s="6"/>
    </row>
    <row r="245" spans="3:18" x14ac:dyDescent="0.25">
      <c r="C245" s="138"/>
      <c r="D245" s="139"/>
      <c r="E245" s="141"/>
      <c r="F245" s="147" t="str">
        <f t="shared" si="18"/>
        <v/>
      </c>
      <c r="G245" s="147" t="str">
        <f t="shared" si="19"/>
        <v/>
      </c>
      <c r="H245" s="147" t="str">
        <f t="shared" si="20"/>
        <v/>
      </c>
      <c r="I245" s="15" t="str">
        <f t="shared" si="21"/>
        <v/>
      </c>
      <c r="J245" s="191" t="str">
        <f t="shared" si="22"/>
        <v/>
      </c>
      <c r="M245" s="7"/>
      <c r="N245" s="7"/>
      <c r="O245" s="129"/>
      <c r="P245" s="132"/>
      <c r="Q245" s="228" t="str">
        <f t="shared" si="23"/>
        <v xml:space="preserve"> </v>
      </c>
      <c r="R245" s="6"/>
    </row>
    <row r="246" spans="3:18" x14ac:dyDescent="0.25">
      <c r="C246" s="138"/>
      <c r="D246" s="139"/>
      <c r="E246" s="141"/>
      <c r="F246" s="147" t="str">
        <f t="shared" si="18"/>
        <v/>
      </c>
      <c r="G246" s="147" t="str">
        <f t="shared" si="19"/>
        <v/>
      </c>
      <c r="H246" s="147" t="str">
        <f t="shared" si="20"/>
        <v/>
      </c>
      <c r="I246" s="15" t="str">
        <f t="shared" si="21"/>
        <v/>
      </c>
      <c r="J246" s="191" t="str">
        <f t="shared" si="22"/>
        <v/>
      </c>
      <c r="M246" s="7"/>
      <c r="N246" s="7"/>
      <c r="O246" s="129"/>
      <c r="P246" s="132"/>
      <c r="Q246" s="228" t="str">
        <f t="shared" si="23"/>
        <v xml:space="preserve"> </v>
      </c>
      <c r="R246" s="6"/>
    </row>
    <row r="247" spans="3:18" x14ac:dyDescent="0.25">
      <c r="C247" s="138"/>
      <c r="D247" s="139"/>
      <c r="E247" s="141"/>
      <c r="F247" s="147" t="str">
        <f t="shared" si="18"/>
        <v/>
      </c>
      <c r="G247" s="147" t="str">
        <f t="shared" si="19"/>
        <v/>
      </c>
      <c r="H247" s="147" t="str">
        <f t="shared" si="20"/>
        <v/>
      </c>
      <c r="I247" s="15" t="str">
        <f t="shared" si="21"/>
        <v/>
      </c>
      <c r="J247" s="191" t="str">
        <f t="shared" si="22"/>
        <v/>
      </c>
      <c r="M247" s="7"/>
      <c r="N247" s="7"/>
      <c r="O247" s="129"/>
      <c r="P247" s="132"/>
      <c r="Q247" s="228" t="str">
        <f t="shared" si="23"/>
        <v xml:space="preserve"> </v>
      </c>
      <c r="R247" s="6"/>
    </row>
    <row r="248" spans="3:18" x14ac:dyDescent="0.25">
      <c r="C248" s="138"/>
      <c r="D248" s="139"/>
      <c r="E248" s="141"/>
      <c r="F248" s="147" t="str">
        <f t="shared" si="18"/>
        <v/>
      </c>
      <c r="G248" s="147" t="str">
        <f t="shared" si="19"/>
        <v/>
      </c>
      <c r="H248" s="147" t="str">
        <f t="shared" si="20"/>
        <v/>
      </c>
      <c r="I248" s="15" t="str">
        <f t="shared" si="21"/>
        <v/>
      </c>
      <c r="J248" s="191" t="str">
        <f t="shared" si="22"/>
        <v/>
      </c>
      <c r="M248" s="7"/>
      <c r="N248" s="7"/>
      <c r="O248" s="129"/>
      <c r="P248" s="132"/>
      <c r="Q248" s="228" t="str">
        <f t="shared" si="23"/>
        <v xml:space="preserve"> </v>
      </c>
      <c r="R248" s="6"/>
    </row>
    <row r="249" spans="3:18" x14ac:dyDescent="0.25">
      <c r="C249" s="138"/>
      <c r="D249" s="139"/>
      <c r="E249" s="141"/>
      <c r="F249" s="147" t="str">
        <f t="shared" si="18"/>
        <v/>
      </c>
      <c r="G249" s="147" t="str">
        <f t="shared" si="19"/>
        <v/>
      </c>
      <c r="H249" s="147" t="str">
        <f t="shared" si="20"/>
        <v/>
      </c>
      <c r="I249" s="15" t="str">
        <f t="shared" si="21"/>
        <v/>
      </c>
      <c r="J249" s="191" t="str">
        <f t="shared" si="22"/>
        <v/>
      </c>
      <c r="M249" s="7"/>
      <c r="N249" s="7"/>
      <c r="O249" s="129"/>
      <c r="P249" s="132"/>
      <c r="Q249" s="228" t="str">
        <f t="shared" si="23"/>
        <v xml:space="preserve"> </v>
      </c>
      <c r="R249" s="6"/>
    </row>
    <row r="250" spans="3:18" x14ac:dyDescent="0.25">
      <c r="C250" s="138"/>
      <c r="D250" s="139"/>
      <c r="E250" s="141"/>
      <c r="F250" s="147" t="str">
        <f t="shared" si="18"/>
        <v/>
      </c>
      <c r="G250" s="147" t="str">
        <f t="shared" si="19"/>
        <v/>
      </c>
      <c r="H250" s="147" t="str">
        <f t="shared" si="20"/>
        <v/>
      </c>
      <c r="I250" s="15" t="str">
        <f t="shared" si="21"/>
        <v/>
      </c>
      <c r="J250" s="191" t="str">
        <f t="shared" si="22"/>
        <v/>
      </c>
      <c r="M250" s="7"/>
      <c r="N250" s="7"/>
      <c r="O250" s="129"/>
      <c r="P250" s="132"/>
      <c r="Q250" s="228" t="str">
        <f t="shared" si="23"/>
        <v xml:space="preserve"> </v>
      </c>
      <c r="R250" s="6"/>
    </row>
    <row r="251" spans="3:18" x14ac:dyDescent="0.25">
      <c r="C251" s="138"/>
      <c r="D251" s="139"/>
      <c r="E251" s="141"/>
      <c r="F251" s="147" t="str">
        <f t="shared" si="18"/>
        <v/>
      </c>
      <c r="G251" s="147" t="str">
        <f t="shared" si="19"/>
        <v/>
      </c>
      <c r="H251" s="147" t="str">
        <f t="shared" si="20"/>
        <v/>
      </c>
      <c r="I251" s="15" t="str">
        <f t="shared" si="21"/>
        <v/>
      </c>
      <c r="J251" s="191" t="str">
        <f t="shared" si="22"/>
        <v/>
      </c>
      <c r="M251" s="7"/>
      <c r="N251" s="7"/>
      <c r="O251" s="129"/>
      <c r="P251" s="132"/>
      <c r="Q251" s="228" t="str">
        <f t="shared" si="23"/>
        <v xml:space="preserve"> </v>
      </c>
      <c r="R251" s="6"/>
    </row>
    <row r="252" spans="3:18" x14ac:dyDescent="0.25">
      <c r="C252" s="138"/>
      <c r="D252" s="139"/>
      <c r="E252" s="141"/>
      <c r="F252" s="147" t="str">
        <f t="shared" si="18"/>
        <v/>
      </c>
      <c r="G252" s="147" t="str">
        <f t="shared" si="19"/>
        <v/>
      </c>
      <c r="H252" s="147" t="str">
        <f t="shared" si="20"/>
        <v/>
      </c>
      <c r="I252" s="15" t="str">
        <f t="shared" si="21"/>
        <v/>
      </c>
      <c r="J252" s="191" t="str">
        <f t="shared" si="22"/>
        <v/>
      </c>
      <c r="M252" s="7"/>
      <c r="N252" s="7"/>
      <c r="O252" s="129"/>
      <c r="P252" s="132"/>
      <c r="Q252" s="228" t="str">
        <f t="shared" si="23"/>
        <v xml:space="preserve"> </v>
      </c>
      <c r="R252" s="6"/>
    </row>
    <row r="253" spans="3:18" x14ac:dyDescent="0.25">
      <c r="C253" s="138"/>
      <c r="D253" s="139"/>
      <c r="E253" s="141"/>
      <c r="F253" s="147" t="str">
        <f t="shared" si="18"/>
        <v/>
      </c>
      <c r="G253" s="147" t="str">
        <f t="shared" si="19"/>
        <v/>
      </c>
      <c r="H253" s="147" t="str">
        <f t="shared" si="20"/>
        <v/>
      </c>
      <c r="I253" s="15" t="str">
        <f t="shared" si="21"/>
        <v/>
      </c>
      <c r="J253" s="191" t="str">
        <f t="shared" si="22"/>
        <v/>
      </c>
      <c r="M253" s="7"/>
      <c r="N253" s="7"/>
      <c r="O253" s="129"/>
      <c r="P253" s="132"/>
      <c r="Q253" s="228" t="str">
        <f t="shared" si="23"/>
        <v xml:space="preserve"> </v>
      </c>
      <c r="R253" s="6"/>
    </row>
    <row r="254" spans="3:18" x14ac:dyDescent="0.25">
      <c r="C254" s="138"/>
      <c r="D254" s="139"/>
      <c r="E254" s="141"/>
      <c r="F254" s="147" t="str">
        <f t="shared" si="18"/>
        <v/>
      </c>
      <c r="G254" s="147" t="str">
        <f t="shared" si="19"/>
        <v/>
      </c>
      <c r="H254" s="147" t="str">
        <f t="shared" si="20"/>
        <v/>
      </c>
      <c r="I254" s="15" t="str">
        <f t="shared" si="21"/>
        <v/>
      </c>
      <c r="J254" s="191" t="str">
        <f t="shared" si="22"/>
        <v/>
      </c>
      <c r="M254" s="7"/>
      <c r="N254" s="7"/>
      <c r="O254" s="129"/>
      <c r="P254" s="132"/>
      <c r="Q254" s="228" t="str">
        <f t="shared" si="23"/>
        <v xml:space="preserve"> </v>
      </c>
      <c r="R254" s="6"/>
    </row>
    <row r="255" spans="3:18" x14ac:dyDescent="0.25">
      <c r="C255" s="138"/>
      <c r="D255" s="139"/>
      <c r="E255" s="141"/>
      <c r="F255" s="147" t="str">
        <f t="shared" si="18"/>
        <v/>
      </c>
      <c r="G255" s="147" t="str">
        <f t="shared" si="19"/>
        <v/>
      </c>
      <c r="H255" s="147" t="str">
        <f t="shared" si="20"/>
        <v/>
      </c>
      <c r="I255" s="15" t="str">
        <f t="shared" si="21"/>
        <v/>
      </c>
      <c r="J255" s="191" t="str">
        <f t="shared" si="22"/>
        <v/>
      </c>
      <c r="M255" s="7"/>
      <c r="N255" s="7"/>
      <c r="O255" s="129"/>
      <c r="P255" s="132"/>
      <c r="Q255" s="228" t="str">
        <f t="shared" si="23"/>
        <v xml:space="preserve"> </v>
      </c>
      <c r="R255" s="6"/>
    </row>
    <row r="256" spans="3:18" x14ac:dyDescent="0.25">
      <c r="C256" s="138"/>
      <c r="D256" s="139"/>
      <c r="E256" s="141"/>
      <c r="F256" s="147" t="str">
        <f t="shared" si="18"/>
        <v/>
      </c>
      <c r="G256" s="147" t="str">
        <f t="shared" si="19"/>
        <v/>
      </c>
      <c r="H256" s="147" t="str">
        <f t="shared" si="20"/>
        <v/>
      </c>
      <c r="I256" s="15" t="str">
        <f t="shared" si="21"/>
        <v/>
      </c>
      <c r="J256" s="191" t="str">
        <f t="shared" si="22"/>
        <v/>
      </c>
      <c r="M256" s="7"/>
      <c r="N256" s="7"/>
      <c r="O256" s="129"/>
      <c r="P256" s="132"/>
      <c r="Q256" s="228" t="str">
        <f t="shared" si="23"/>
        <v xml:space="preserve"> </v>
      </c>
      <c r="R256" s="6"/>
    </row>
    <row r="257" spans="3:18" x14ac:dyDescent="0.25">
      <c r="C257" s="138"/>
      <c r="D257" s="139"/>
      <c r="E257" s="141"/>
      <c r="F257" s="147" t="str">
        <f t="shared" si="18"/>
        <v/>
      </c>
      <c r="G257" s="147" t="str">
        <f t="shared" si="19"/>
        <v/>
      </c>
      <c r="H257" s="147" t="str">
        <f t="shared" si="20"/>
        <v/>
      </c>
      <c r="I257" s="15" t="str">
        <f t="shared" si="21"/>
        <v/>
      </c>
      <c r="J257" s="191" t="str">
        <f t="shared" si="22"/>
        <v/>
      </c>
      <c r="M257" s="7"/>
      <c r="N257" s="7"/>
      <c r="O257" s="129"/>
      <c r="P257" s="132"/>
      <c r="Q257" s="228" t="str">
        <f t="shared" si="23"/>
        <v xml:space="preserve"> </v>
      </c>
      <c r="R257" s="6"/>
    </row>
    <row r="258" spans="3:18" x14ac:dyDescent="0.25">
      <c r="C258" s="138"/>
      <c r="D258" s="139"/>
      <c r="E258" s="141"/>
      <c r="F258" s="147" t="str">
        <f t="shared" si="18"/>
        <v/>
      </c>
      <c r="G258" s="147" t="str">
        <f t="shared" si="19"/>
        <v/>
      </c>
      <c r="H258" s="147" t="str">
        <f t="shared" si="20"/>
        <v/>
      </c>
      <c r="I258" s="15" t="str">
        <f t="shared" si="21"/>
        <v/>
      </c>
      <c r="J258" s="191" t="str">
        <f t="shared" si="22"/>
        <v/>
      </c>
      <c r="M258" s="7"/>
      <c r="N258" s="7"/>
      <c r="O258" s="129"/>
      <c r="P258" s="132"/>
      <c r="Q258" s="228" t="str">
        <f t="shared" si="23"/>
        <v xml:space="preserve"> </v>
      </c>
      <c r="R258" s="6"/>
    </row>
    <row r="259" spans="3:18" x14ac:dyDescent="0.25">
      <c r="C259" s="138"/>
      <c r="D259" s="139"/>
      <c r="E259" s="141"/>
      <c r="F259" s="147" t="str">
        <f t="shared" ref="F259:F322" si="24">IF(ISNUMBER(C259),C259*E259/1000,"")</f>
        <v/>
      </c>
      <c r="G259" s="147" t="str">
        <f t="shared" ref="G259:G322" si="25">IF(ISNUMBER(D259),D259*$E259/1000,"")</f>
        <v/>
      </c>
      <c r="H259" s="147" t="str">
        <f t="shared" ref="H259:H322" si="26">IF(ISNUMBER(C259),G259,"")</f>
        <v/>
      </c>
      <c r="I259" s="15" t="str">
        <f t="shared" ref="I259:I322" si="27">IFERROR(IF(AND(ISNUMBER(C259),ISNUMBER(D259)),(F259-G259)/F259*100,""),"Kommentera volym--&gt;")</f>
        <v/>
      </c>
      <c r="J259" s="191" t="str">
        <f t="shared" ref="J259:J322" si="28">IF(ISNUMBER(F259), IF(B259-A259=0, 1, IF(B259-A259=2, 3, IF(B259-A259=6, 7, B259-A259))),"")</f>
        <v/>
      </c>
      <c r="M259" s="7"/>
      <c r="N259" s="7"/>
      <c r="O259" s="129"/>
      <c r="P259" s="132"/>
      <c r="Q259" s="228" t="str">
        <f t="shared" si="23"/>
        <v xml:space="preserve"> </v>
      </c>
      <c r="R259" s="6"/>
    </row>
    <row r="260" spans="3:18" x14ac:dyDescent="0.25">
      <c r="C260" s="138"/>
      <c r="D260" s="139"/>
      <c r="E260" s="141"/>
      <c r="F260" s="147" t="str">
        <f t="shared" si="24"/>
        <v/>
      </c>
      <c r="G260" s="147" t="str">
        <f t="shared" si="25"/>
        <v/>
      </c>
      <c r="H260" s="147" t="str">
        <f t="shared" si="26"/>
        <v/>
      </c>
      <c r="I260" s="15" t="str">
        <f t="shared" si="27"/>
        <v/>
      </c>
      <c r="J260" s="191" t="str">
        <f t="shared" si="28"/>
        <v/>
      </c>
      <c r="M260" s="7"/>
      <c r="N260" s="7"/>
      <c r="O260" s="129"/>
      <c r="P260" s="132"/>
      <c r="Q260" s="228" t="str">
        <f t="shared" si="23"/>
        <v xml:space="preserve"> </v>
      </c>
      <c r="R260" s="6"/>
    </row>
    <row r="261" spans="3:18" x14ac:dyDescent="0.25">
      <c r="C261" s="138"/>
      <c r="D261" s="139"/>
      <c r="E261" s="141"/>
      <c r="F261" s="147" t="str">
        <f t="shared" si="24"/>
        <v/>
      </c>
      <c r="G261" s="147" t="str">
        <f t="shared" si="25"/>
        <v/>
      </c>
      <c r="H261" s="147" t="str">
        <f t="shared" si="26"/>
        <v/>
      </c>
      <c r="I261" s="15" t="str">
        <f t="shared" si="27"/>
        <v/>
      </c>
      <c r="J261" s="191" t="str">
        <f t="shared" si="28"/>
        <v/>
      </c>
      <c r="M261" s="7"/>
      <c r="N261" s="7"/>
      <c r="O261" s="129"/>
      <c r="P261" s="132"/>
      <c r="Q261" s="228" t="str">
        <f t="shared" si="23"/>
        <v xml:space="preserve"> </v>
      </c>
      <c r="R261" s="6"/>
    </row>
    <row r="262" spans="3:18" x14ac:dyDescent="0.25">
      <c r="C262" s="138"/>
      <c r="D262" s="139"/>
      <c r="E262" s="141"/>
      <c r="F262" s="147" t="str">
        <f t="shared" si="24"/>
        <v/>
      </c>
      <c r="G262" s="147" t="str">
        <f t="shared" si="25"/>
        <v/>
      </c>
      <c r="H262" s="147" t="str">
        <f t="shared" si="26"/>
        <v/>
      </c>
      <c r="I262" s="15" t="str">
        <f t="shared" si="27"/>
        <v/>
      </c>
      <c r="J262" s="191" t="str">
        <f t="shared" si="28"/>
        <v/>
      </c>
      <c r="M262" s="7"/>
      <c r="N262" s="7"/>
      <c r="O262" s="129"/>
      <c r="P262" s="132"/>
      <c r="Q262" s="228" t="str">
        <f t="shared" si="23"/>
        <v xml:space="preserve"> </v>
      </c>
      <c r="R262" s="6"/>
    </row>
    <row r="263" spans="3:18" x14ac:dyDescent="0.25">
      <c r="C263" s="138"/>
      <c r="D263" s="139"/>
      <c r="E263" s="141"/>
      <c r="F263" s="147" t="str">
        <f t="shared" si="24"/>
        <v/>
      </c>
      <c r="G263" s="147" t="str">
        <f t="shared" si="25"/>
        <v/>
      </c>
      <c r="H263" s="147" t="str">
        <f t="shared" si="26"/>
        <v/>
      </c>
      <c r="I263" s="15" t="str">
        <f t="shared" si="27"/>
        <v/>
      </c>
      <c r="J263" s="191" t="str">
        <f t="shared" si="28"/>
        <v/>
      </c>
      <c r="M263" s="7"/>
      <c r="N263" s="7"/>
      <c r="O263" s="129"/>
      <c r="P263" s="132"/>
      <c r="Q263" s="228" t="str">
        <f t="shared" si="23"/>
        <v xml:space="preserve"> </v>
      </c>
      <c r="R263" s="6"/>
    </row>
    <row r="264" spans="3:18" x14ac:dyDescent="0.25">
      <c r="C264" s="138"/>
      <c r="D264" s="139"/>
      <c r="E264" s="141"/>
      <c r="F264" s="147" t="str">
        <f t="shared" si="24"/>
        <v/>
      </c>
      <c r="G264" s="147" t="str">
        <f t="shared" si="25"/>
        <v/>
      </c>
      <c r="H264" s="147" t="str">
        <f t="shared" si="26"/>
        <v/>
      </c>
      <c r="I264" s="15" t="str">
        <f t="shared" si="27"/>
        <v/>
      </c>
      <c r="J264" s="191" t="str">
        <f t="shared" si="28"/>
        <v/>
      </c>
      <c r="M264" s="7"/>
      <c r="N264" s="7"/>
      <c r="O264" s="129"/>
      <c r="P264" s="132"/>
      <c r="Q264" s="228" t="str">
        <f t="shared" si="23"/>
        <v xml:space="preserve"> </v>
      </c>
      <c r="R264" s="6"/>
    </row>
    <row r="265" spans="3:18" x14ac:dyDescent="0.25">
      <c r="C265" s="138"/>
      <c r="D265" s="139"/>
      <c r="E265" s="141"/>
      <c r="F265" s="147" t="str">
        <f t="shared" si="24"/>
        <v/>
      </c>
      <c r="G265" s="147" t="str">
        <f t="shared" si="25"/>
        <v/>
      </c>
      <c r="H265" s="147" t="str">
        <f t="shared" si="26"/>
        <v/>
      </c>
      <c r="I265" s="15" t="str">
        <f t="shared" si="27"/>
        <v/>
      </c>
      <c r="J265" s="191" t="str">
        <f t="shared" si="28"/>
        <v/>
      </c>
      <c r="M265" s="7"/>
      <c r="N265" s="7"/>
      <c r="O265" s="129"/>
      <c r="P265" s="132"/>
      <c r="Q265" s="228" t="str">
        <f t="shared" si="23"/>
        <v xml:space="preserve"> </v>
      </c>
      <c r="R265" s="6"/>
    </row>
    <row r="266" spans="3:18" x14ac:dyDescent="0.25">
      <c r="C266" s="138"/>
      <c r="D266" s="139"/>
      <c r="E266" s="141"/>
      <c r="F266" s="147" t="str">
        <f t="shared" si="24"/>
        <v/>
      </c>
      <c r="G266" s="147" t="str">
        <f t="shared" si="25"/>
        <v/>
      </c>
      <c r="H266" s="147" t="str">
        <f t="shared" si="26"/>
        <v/>
      </c>
      <c r="I266" s="15" t="str">
        <f t="shared" si="27"/>
        <v/>
      </c>
      <c r="J266" s="191" t="str">
        <f t="shared" si="28"/>
        <v/>
      </c>
      <c r="M266" s="7"/>
      <c r="N266" s="7"/>
      <c r="O266" s="129"/>
      <c r="P266" s="132"/>
      <c r="Q266" s="228" t="str">
        <f t="shared" si="23"/>
        <v xml:space="preserve"> </v>
      </c>
      <c r="R266" s="6"/>
    </row>
    <row r="267" spans="3:18" x14ac:dyDescent="0.25">
      <c r="C267" s="138"/>
      <c r="D267" s="139"/>
      <c r="E267" s="141"/>
      <c r="F267" s="147" t="str">
        <f t="shared" si="24"/>
        <v/>
      </c>
      <c r="G267" s="147" t="str">
        <f t="shared" si="25"/>
        <v/>
      </c>
      <c r="H267" s="147" t="str">
        <f t="shared" si="26"/>
        <v/>
      </c>
      <c r="I267" s="15" t="str">
        <f t="shared" si="27"/>
        <v/>
      </c>
      <c r="J267" s="191" t="str">
        <f t="shared" si="28"/>
        <v/>
      </c>
      <c r="M267" s="7"/>
      <c r="N267" s="7"/>
      <c r="O267" s="129"/>
      <c r="P267" s="132"/>
      <c r="Q267" s="228" t="str">
        <f t="shared" si="23"/>
        <v xml:space="preserve"> </v>
      </c>
      <c r="R267" s="6"/>
    </row>
    <row r="268" spans="3:18" x14ac:dyDescent="0.25">
      <c r="C268" s="138"/>
      <c r="D268" s="139"/>
      <c r="E268" s="141"/>
      <c r="F268" s="147" t="str">
        <f t="shared" si="24"/>
        <v/>
      </c>
      <c r="G268" s="147" t="str">
        <f t="shared" si="25"/>
        <v/>
      </c>
      <c r="H268" s="147" t="str">
        <f t="shared" si="26"/>
        <v/>
      </c>
      <c r="I268" s="15" t="str">
        <f t="shared" si="27"/>
        <v/>
      </c>
      <c r="J268" s="191" t="str">
        <f t="shared" si="28"/>
        <v/>
      </c>
      <c r="M268" s="7"/>
      <c r="N268" s="7"/>
      <c r="O268" s="129"/>
      <c r="P268" s="132"/>
      <c r="Q268" s="228" t="str">
        <f t="shared" si="23"/>
        <v xml:space="preserve"> </v>
      </c>
      <c r="R268" s="6"/>
    </row>
    <row r="269" spans="3:18" x14ac:dyDescent="0.25">
      <c r="C269" s="138"/>
      <c r="D269" s="139"/>
      <c r="E269" s="141"/>
      <c r="F269" s="147" t="str">
        <f t="shared" si="24"/>
        <v/>
      </c>
      <c r="G269" s="147" t="str">
        <f t="shared" si="25"/>
        <v/>
      </c>
      <c r="H269" s="147" t="str">
        <f t="shared" si="26"/>
        <v/>
      </c>
      <c r="I269" s="15" t="str">
        <f t="shared" si="27"/>
        <v/>
      </c>
      <c r="J269" s="191" t="str">
        <f t="shared" si="28"/>
        <v/>
      </c>
      <c r="M269" s="7"/>
      <c r="N269" s="7"/>
      <c r="O269" s="129"/>
      <c r="P269" s="132"/>
      <c r="Q269" s="228" t="str">
        <f t="shared" si="23"/>
        <v xml:space="preserve"> </v>
      </c>
      <c r="R269" s="6"/>
    </row>
    <row r="270" spans="3:18" x14ac:dyDescent="0.25">
      <c r="C270" s="138"/>
      <c r="D270" s="139"/>
      <c r="E270" s="141"/>
      <c r="F270" s="147" t="str">
        <f t="shared" si="24"/>
        <v/>
      </c>
      <c r="G270" s="147" t="str">
        <f t="shared" si="25"/>
        <v/>
      </c>
      <c r="H270" s="147" t="str">
        <f t="shared" si="26"/>
        <v/>
      </c>
      <c r="I270" s="15" t="str">
        <f t="shared" si="27"/>
        <v/>
      </c>
      <c r="J270" s="191" t="str">
        <f t="shared" si="28"/>
        <v/>
      </c>
      <c r="M270" s="7"/>
      <c r="N270" s="7"/>
      <c r="O270" s="129"/>
      <c r="P270" s="132"/>
      <c r="Q270" s="228" t="str">
        <f t="shared" si="23"/>
        <v xml:space="preserve"> </v>
      </c>
      <c r="R270" s="6"/>
    </row>
    <row r="271" spans="3:18" x14ac:dyDescent="0.25">
      <c r="C271" s="138"/>
      <c r="D271" s="139"/>
      <c r="E271" s="141"/>
      <c r="F271" s="147" t="str">
        <f t="shared" si="24"/>
        <v/>
      </c>
      <c r="G271" s="147" t="str">
        <f t="shared" si="25"/>
        <v/>
      </c>
      <c r="H271" s="147" t="str">
        <f t="shared" si="26"/>
        <v/>
      </c>
      <c r="I271" s="15" t="str">
        <f t="shared" si="27"/>
        <v/>
      </c>
      <c r="J271" s="191" t="str">
        <f t="shared" si="28"/>
        <v/>
      </c>
      <c r="M271" s="7"/>
      <c r="N271" s="7"/>
      <c r="O271" s="129"/>
      <c r="P271" s="132"/>
      <c r="Q271" s="228" t="str">
        <f t="shared" si="23"/>
        <v xml:space="preserve"> </v>
      </c>
      <c r="R271" s="6"/>
    </row>
    <row r="272" spans="3:18" x14ac:dyDescent="0.25">
      <c r="C272" s="138"/>
      <c r="D272" s="139"/>
      <c r="E272" s="141"/>
      <c r="F272" s="147" t="str">
        <f t="shared" si="24"/>
        <v/>
      </c>
      <c r="G272" s="147" t="str">
        <f t="shared" si="25"/>
        <v/>
      </c>
      <c r="H272" s="147" t="str">
        <f t="shared" si="26"/>
        <v/>
      </c>
      <c r="I272" s="15" t="str">
        <f t="shared" si="27"/>
        <v/>
      </c>
      <c r="J272" s="191" t="str">
        <f t="shared" si="28"/>
        <v/>
      </c>
      <c r="M272" s="7"/>
      <c r="N272" s="7"/>
      <c r="O272" s="129"/>
      <c r="P272" s="132"/>
      <c r="Q272" s="228" t="str">
        <f t="shared" si="23"/>
        <v xml:space="preserve"> </v>
      </c>
      <c r="R272" s="6"/>
    </row>
    <row r="273" spans="3:18" x14ac:dyDescent="0.25">
      <c r="C273" s="138"/>
      <c r="D273" s="139"/>
      <c r="E273" s="141"/>
      <c r="F273" s="147" t="str">
        <f t="shared" si="24"/>
        <v/>
      </c>
      <c r="G273" s="147" t="str">
        <f t="shared" si="25"/>
        <v/>
      </c>
      <c r="H273" s="147" t="str">
        <f t="shared" si="26"/>
        <v/>
      </c>
      <c r="I273" s="15" t="str">
        <f t="shared" si="27"/>
        <v/>
      </c>
      <c r="J273" s="191" t="str">
        <f t="shared" si="28"/>
        <v/>
      </c>
      <c r="M273" s="7"/>
      <c r="N273" s="7"/>
      <c r="O273" s="129"/>
      <c r="P273" s="132"/>
      <c r="Q273" s="228" t="str">
        <f t="shared" si="23"/>
        <v xml:space="preserve"> </v>
      </c>
      <c r="R273" s="6"/>
    </row>
    <row r="274" spans="3:18" x14ac:dyDescent="0.25">
      <c r="C274" s="138"/>
      <c r="D274" s="139"/>
      <c r="E274" s="141"/>
      <c r="F274" s="147" t="str">
        <f t="shared" si="24"/>
        <v/>
      </c>
      <c r="G274" s="147" t="str">
        <f t="shared" si="25"/>
        <v/>
      </c>
      <c r="H274" s="147" t="str">
        <f t="shared" si="26"/>
        <v/>
      </c>
      <c r="I274" s="15" t="str">
        <f t="shared" si="27"/>
        <v/>
      </c>
      <c r="J274" s="191" t="str">
        <f t="shared" si="28"/>
        <v/>
      </c>
      <c r="M274" s="7"/>
      <c r="N274" s="7"/>
      <c r="O274" s="129"/>
      <c r="P274" s="132"/>
      <c r="Q274" s="228" t="str">
        <f t="shared" si="23"/>
        <v xml:space="preserve"> </v>
      </c>
      <c r="R274" s="6"/>
    </row>
    <row r="275" spans="3:18" x14ac:dyDescent="0.25">
      <c r="C275" s="138"/>
      <c r="D275" s="139"/>
      <c r="E275" s="141"/>
      <c r="F275" s="147" t="str">
        <f t="shared" si="24"/>
        <v/>
      </c>
      <c r="G275" s="147" t="str">
        <f t="shared" si="25"/>
        <v/>
      </c>
      <c r="H275" s="147" t="str">
        <f t="shared" si="26"/>
        <v/>
      </c>
      <c r="I275" s="15" t="str">
        <f t="shared" si="27"/>
        <v/>
      </c>
      <c r="J275" s="191" t="str">
        <f t="shared" si="28"/>
        <v/>
      </c>
      <c r="M275" s="7"/>
      <c r="N275" s="7"/>
      <c r="O275" s="129"/>
      <c r="P275" s="132"/>
      <c r="Q275" s="228" t="str">
        <f t="shared" si="23"/>
        <v xml:space="preserve"> </v>
      </c>
      <c r="R275" s="6"/>
    </row>
    <row r="276" spans="3:18" x14ac:dyDescent="0.25">
      <c r="C276" s="138"/>
      <c r="D276" s="139"/>
      <c r="E276" s="141"/>
      <c r="F276" s="147" t="str">
        <f t="shared" si="24"/>
        <v/>
      </c>
      <c r="G276" s="147" t="str">
        <f t="shared" si="25"/>
        <v/>
      </c>
      <c r="H276" s="147" t="str">
        <f t="shared" si="26"/>
        <v/>
      </c>
      <c r="I276" s="15" t="str">
        <f t="shared" si="27"/>
        <v/>
      </c>
      <c r="J276" s="191" t="str">
        <f t="shared" si="28"/>
        <v/>
      </c>
      <c r="M276" s="7"/>
      <c r="N276" s="7"/>
      <c r="O276" s="129"/>
      <c r="P276" s="132"/>
      <c r="Q276" s="228" t="str">
        <f t="shared" si="23"/>
        <v xml:space="preserve"> </v>
      </c>
      <c r="R276" s="6"/>
    </row>
    <row r="277" spans="3:18" x14ac:dyDescent="0.25">
      <c r="C277" s="138"/>
      <c r="D277" s="139"/>
      <c r="E277" s="141"/>
      <c r="F277" s="147" t="str">
        <f t="shared" si="24"/>
        <v/>
      </c>
      <c r="G277" s="147" t="str">
        <f t="shared" si="25"/>
        <v/>
      </c>
      <c r="H277" s="147" t="str">
        <f t="shared" si="26"/>
        <v/>
      </c>
      <c r="I277" s="15" t="str">
        <f t="shared" si="27"/>
        <v/>
      </c>
      <c r="J277" s="191" t="str">
        <f t="shared" si="28"/>
        <v/>
      </c>
      <c r="M277" s="7"/>
      <c r="N277" s="7"/>
      <c r="O277" s="129"/>
      <c r="P277" s="132"/>
      <c r="Q277" s="228" t="str">
        <f t="shared" si="23"/>
        <v xml:space="preserve"> </v>
      </c>
      <c r="R277" s="6"/>
    </row>
    <row r="278" spans="3:18" x14ac:dyDescent="0.25">
      <c r="C278" s="138"/>
      <c r="D278" s="139"/>
      <c r="E278" s="141"/>
      <c r="F278" s="147" t="str">
        <f t="shared" si="24"/>
        <v/>
      </c>
      <c r="G278" s="147" t="str">
        <f t="shared" si="25"/>
        <v/>
      </c>
      <c r="H278" s="147" t="str">
        <f t="shared" si="26"/>
        <v/>
      </c>
      <c r="I278" s="15" t="str">
        <f t="shared" si="27"/>
        <v/>
      </c>
      <c r="J278" s="191" t="str">
        <f t="shared" si="28"/>
        <v/>
      </c>
      <c r="M278" s="7"/>
      <c r="N278" s="7"/>
      <c r="O278" s="129"/>
      <c r="P278" s="132"/>
      <c r="Q278" s="228" t="str">
        <f t="shared" ref="Q278:Q341" si="29">IF(AND(ISNUMBER(O278),ISNUMBER(P278)),(O278*P278/1000)," ")</f>
        <v xml:space="preserve"> </v>
      </c>
      <c r="R278" s="6"/>
    </row>
    <row r="279" spans="3:18" x14ac:dyDescent="0.25">
      <c r="C279" s="138"/>
      <c r="D279" s="139"/>
      <c r="E279" s="141"/>
      <c r="F279" s="147" t="str">
        <f t="shared" si="24"/>
        <v/>
      </c>
      <c r="G279" s="147" t="str">
        <f t="shared" si="25"/>
        <v/>
      </c>
      <c r="H279" s="147" t="str">
        <f t="shared" si="26"/>
        <v/>
      </c>
      <c r="I279" s="15" t="str">
        <f t="shared" si="27"/>
        <v/>
      </c>
      <c r="J279" s="191" t="str">
        <f t="shared" si="28"/>
        <v/>
      </c>
      <c r="M279" s="7"/>
      <c r="N279" s="7"/>
      <c r="O279" s="129"/>
      <c r="P279" s="132"/>
      <c r="Q279" s="228" t="str">
        <f t="shared" si="29"/>
        <v xml:space="preserve"> </v>
      </c>
      <c r="R279" s="6"/>
    </row>
    <row r="280" spans="3:18" x14ac:dyDescent="0.25">
      <c r="C280" s="138"/>
      <c r="D280" s="139"/>
      <c r="E280" s="141"/>
      <c r="F280" s="147" t="str">
        <f t="shared" si="24"/>
        <v/>
      </c>
      <c r="G280" s="147" t="str">
        <f t="shared" si="25"/>
        <v/>
      </c>
      <c r="H280" s="147" t="str">
        <f t="shared" si="26"/>
        <v/>
      </c>
      <c r="I280" s="15" t="str">
        <f t="shared" si="27"/>
        <v/>
      </c>
      <c r="J280" s="191" t="str">
        <f t="shared" si="28"/>
        <v/>
      </c>
      <c r="M280" s="7"/>
      <c r="N280" s="7"/>
      <c r="O280" s="129"/>
      <c r="P280" s="132"/>
      <c r="Q280" s="228" t="str">
        <f t="shared" si="29"/>
        <v xml:space="preserve"> </v>
      </c>
      <c r="R280" s="6"/>
    </row>
    <row r="281" spans="3:18" x14ac:dyDescent="0.25">
      <c r="C281" s="138"/>
      <c r="D281" s="139"/>
      <c r="E281" s="141"/>
      <c r="F281" s="147" t="str">
        <f t="shared" si="24"/>
        <v/>
      </c>
      <c r="G281" s="147" t="str">
        <f t="shared" si="25"/>
        <v/>
      </c>
      <c r="H281" s="147" t="str">
        <f t="shared" si="26"/>
        <v/>
      </c>
      <c r="I281" s="15" t="str">
        <f t="shared" si="27"/>
        <v/>
      </c>
      <c r="J281" s="191" t="str">
        <f t="shared" si="28"/>
        <v/>
      </c>
      <c r="M281" s="7"/>
      <c r="N281" s="7"/>
      <c r="O281" s="129"/>
      <c r="P281" s="132"/>
      <c r="Q281" s="228" t="str">
        <f t="shared" si="29"/>
        <v xml:space="preserve"> </v>
      </c>
      <c r="R281" s="6"/>
    </row>
    <row r="282" spans="3:18" x14ac:dyDescent="0.25">
      <c r="C282" s="138"/>
      <c r="D282" s="139"/>
      <c r="E282" s="141"/>
      <c r="F282" s="147" t="str">
        <f t="shared" si="24"/>
        <v/>
      </c>
      <c r="G282" s="147" t="str">
        <f t="shared" si="25"/>
        <v/>
      </c>
      <c r="H282" s="147" t="str">
        <f t="shared" si="26"/>
        <v/>
      </c>
      <c r="I282" s="15" t="str">
        <f t="shared" si="27"/>
        <v/>
      </c>
      <c r="J282" s="191" t="str">
        <f t="shared" si="28"/>
        <v/>
      </c>
      <c r="M282" s="7"/>
      <c r="N282" s="7"/>
      <c r="O282" s="129"/>
      <c r="P282" s="132"/>
      <c r="Q282" s="228" t="str">
        <f t="shared" si="29"/>
        <v xml:space="preserve"> </v>
      </c>
      <c r="R282" s="6"/>
    </row>
    <row r="283" spans="3:18" x14ac:dyDescent="0.25">
      <c r="C283" s="138"/>
      <c r="D283" s="139"/>
      <c r="E283" s="141"/>
      <c r="F283" s="147" t="str">
        <f t="shared" si="24"/>
        <v/>
      </c>
      <c r="G283" s="147" t="str">
        <f t="shared" si="25"/>
        <v/>
      </c>
      <c r="H283" s="147" t="str">
        <f t="shared" si="26"/>
        <v/>
      </c>
      <c r="I283" s="15" t="str">
        <f t="shared" si="27"/>
        <v/>
      </c>
      <c r="J283" s="191" t="str">
        <f t="shared" si="28"/>
        <v/>
      </c>
      <c r="M283" s="7"/>
      <c r="N283" s="7"/>
      <c r="O283" s="129"/>
      <c r="P283" s="132"/>
      <c r="Q283" s="228" t="str">
        <f t="shared" si="29"/>
        <v xml:space="preserve"> </v>
      </c>
      <c r="R283" s="6"/>
    </row>
    <row r="284" spans="3:18" x14ac:dyDescent="0.25">
      <c r="C284" s="138"/>
      <c r="D284" s="139"/>
      <c r="E284" s="141"/>
      <c r="F284" s="147" t="str">
        <f t="shared" si="24"/>
        <v/>
      </c>
      <c r="G284" s="147" t="str">
        <f t="shared" si="25"/>
        <v/>
      </c>
      <c r="H284" s="147" t="str">
        <f t="shared" si="26"/>
        <v/>
      </c>
      <c r="I284" s="15" t="str">
        <f t="shared" si="27"/>
        <v/>
      </c>
      <c r="J284" s="191" t="str">
        <f t="shared" si="28"/>
        <v/>
      </c>
      <c r="M284" s="7"/>
      <c r="N284" s="7"/>
      <c r="O284" s="129"/>
      <c r="P284" s="132"/>
      <c r="Q284" s="228" t="str">
        <f t="shared" si="29"/>
        <v xml:space="preserve"> </v>
      </c>
      <c r="R284" s="6"/>
    </row>
    <row r="285" spans="3:18" x14ac:dyDescent="0.25">
      <c r="C285" s="138"/>
      <c r="D285" s="139"/>
      <c r="E285" s="141"/>
      <c r="F285" s="147" t="str">
        <f t="shared" si="24"/>
        <v/>
      </c>
      <c r="G285" s="147" t="str">
        <f t="shared" si="25"/>
        <v/>
      </c>
      <c r="H285" s="147" t="str">
        <f t="shared" si="26"/>
        <v/>
      </c>
      <c r="I285" s="15" t="str">
        <f t="shared" si="27"/>
        <v/>
      </c>
      <c r="J285" s="191" t="str">
        <f t="shared" si="28"/>
        <v/>
      </c>
      <c r="M285" s="7"/>
      <c r="N285" s="7"/>
      <c r="O285" s="129"/>
      <c r="P285" s="132"/>
      <c r="Q285" s="228" t="str">
        <f t="shared" si="29"/>
        <v xml:space="preserve"> </v>
      </c>
      <c r="R285" s="6"/>
    </row>
    <row r="286" spans="3:18" x14ac:dyDescent="0.25">
      <c r="C286" s="138"/>
      <c r="D286" s="139"/>
      <c r="E286" s="141"/>
      <c r="F286" s="147" t="str">
        <f t="shared" si="24"/>
        <v/>
      </c>
      <c r="G286" s="147" t="str">
        <f t="shared" si="25"/>
        <v/>
      </c>
      <c r="H286" s="147" t="str">
        <f t="shared" si="26"/>
        <v/>
      </c>
      <c r="I286" s="15" t="str">
        <f t="shared" si="27"/>
        <v/>
      </c>
      <c r="J286" s="191" t="str">
        <f t="shared" si="28"/>
        <v/>
      </c>
      <c r="M286" s="7"/>
      <c r="N286" s="7"/>
      <c r="O286" s="129"/>
      <c r="P286" s="132"/>
      <c r="Q286" s="228" t="str">
        <f t="shared" si="29"/>
        <v xml:space="preserve"> </v>
      </c>
      <c r="R286" s="6"/>
    </row>
    <row r="287" spans="3:18" x14ac:dyDescent="0.25">
      <c r="C287" s="138"/>
      <c r="D287" s="139"/>
      <c r="E287" s="141"/>
      <c r="F287" s="147" t="str">
        <f t="shared" si="24"/>
        <v/>
      </c>
      <c r="G287" s="147" t="str">
        <f t="shared" si="25"/>
        <v/>
      </c>
      <c r="H287" s="147" t="str">
        <f t="shared" si="26"/>
        <v/>
      </c>
      <c r="I287" s="15" t="str">
        <f t="shared" si="27"/>
        <v/>
      </c>
      <c r="J287" s="191" t="str">
        <f t="shared" si="28"/>
        <v/>
      </c>
      <c r="M287" s="7"/>
      <c r="N287" s="7"/>
      <c r="O287" s="129"/>
      <c r="P287" s="132"/>
      <c r="Q287" s="228" t="str">
        <f t="shared" si="29"/>
        <v xml:space="preserve"> </v>
      </c>
      <c r="R287" s="6"/>
    </row>
    <row r="288" spans="3:18" x14ac:dyDescent="0.25">
      <c r="C288" s="138"/>
      <c r="D288" s="139"/>
      <c r="E288" s="141"/>
      <c r="F288" s="147" t="str">
        <f t="shared" si="24"/>
        <v/>
      </c>
      <c r="G288" s="147" t="str">
        <f t="shared" si="25"/>
        <v/>
      </c>
      <c r="H288" s="147" t="str">
        <f t="shared" si="26"/>
        <v/>
      </c>
      <c r="I288" s="15" t="str">
        <f t="shared" si="27"/>
        <v/>
      </c>
      <c r="J288" s="191" t="str">
        <f t="shared" si="28"/>
        <v/>
      </c>
      <c r="M288" s="7"/>
      <c r="N288" s="7"/>
      <c r="O288" s="129"/>
      <c r="P288" s="132"/>
      <c r="Q288" s="228" t="str">
        <f t="shared" si="29"/>
        <v xml:space="preserve"> </v>
      </c>
      <c r="R288" s="6"/>
    </row>
    <row r="289" spans="3:18" x14ac:dyDescent="0.25">
      <c r="C289" s="138"/>
      <c r="D289" s="139"/>
      <c r="E289" s="141"/>
      <c r="F289" s="147" t="str">
        <f t="shared" si="24"/>
        <v/>
      </c>
      <c r="G289" s="147" t="str">
        <f t="shared" si="25"/>
        <v/>
      </c>
      <c r="H289" s="147" t="str">
        <f t="shared" si="26"/>
        <v/>
      </c>
      <c r="I289" s="15" t="str">
        <f t="shared" si="27"/>
        <v/>
      </c>
      <c r="J289" s="191" t="str">
        <f t="shared" si="28"/>
        <v/>
      </c>
      <c r="M289" s="7"/>
      <c r="N289" s="7"/>
      <c r="O289" s="129"/>
      <c r="P289" s="132"/>
      <c r="Q289" s="228" t="str">
        <f t="shared" si="29"/>
        <v xml:space="preserve"> </v>
      </c>
      <c r="R289" s="6"/>
    </row>
    <row r="290" spans="3:18" x14ac:dyDescent="0.25">
      <c r="C290" s="138"/>
      <c r="D290" s="139"/>
      <c r="E290" s="141"/>
      <c r="F290" s="147" t="str">
        <f t="shared" si="24"/>
        <v/>
      </c>
      <c r="G290" s="147" t="str">
        <f t="shared" si="25"/>
        <v/>
      </c>
      <c r="H290" s="147" t="str">
        <f t="shared" si="26"/>
        <v/>
      </c>
      <c r="I290" s="15" t="str">
        <f t="shared" si="27"/>
        <v/>
      </c>
      <c r="J290" s="191" t="str">
        <f t="shared" si="28"/>
        <v/>
      </c>
      <c r="M290" s="7"/>
      <c r="N290" s="7"/>
      <c r="O290" s="129"/>
      <c r="P290" s="132"/>
      <c r="Q290" s="228" t="str">
        <f t="shared" si="29"/>
        <v xml:space="preserve"> </v>
      </c>
      <c r="R290" s="6"/>
    </row>
    <row r="291" spans="3:18" x14ac:dyDescent="0.25">
      <c r="C291" s="138"/>
      <c r="D291" s="139"/>
      <c r="E291" s="141"/>
      <c r="F291" s="147" t="str">
        <f t="shared" si="24"/>
        <v/>
      </c>
      <c r="G291" s="147" t="str">
        <f t="shared" si="25"/>
        <v/>
      </c>
      <c r="H291" s="147" t="str">
        <f t="shared" si="26"/>
        <v/>
      </c>
      <c r="I291" s="15" t="str">
        <f t="shared" si="27"/>
        <v/>
      </c>
      <c r="J291" s="191" t="str">
        <f t="shared" si="28"/>
        <v/>
      </c>
      <c r="M291" s="7"/>
      <c r="N291" s="7"/>
      <c r="O291" s="129"/>
      <c r="P291" s="132"/>
      <c r="Q291" s="228" t="str">
        <f t="shared" si="29"/>
        <v xml:space="preserve"> </v>
      </c>
      <c r="R291" s="6"/>
    </row>
    <row r="292" spans="3:18" x14ac:dyDescent="0.25">
      <c r="C292" s="138"/>
      <c r="D292" s="139"/>
      <c r="E292" s="141"/>
      <c r="F292" s="147" t="str">
        <f t="shared" si="24"/>
        <v/>
      </c>
      <c r="G292" s="147" t="str">
        <f t="shared" si="25"/>
        <v/>
      </c>
      <c r="H292" s="147" t="str">
        <f t="shared" si="26"/>
        <v/>
      </c>
      <c r="I292" s="15" t="str">
        <f t="shared" si="27"/>
        <v/>
      </c>
      <c r="J292" s="191" t="str">
        <f t="shared" si="28"/>
        <v/>
      </c>
      <c r="M292" s="7"/>
      <c r="N292" s="7"/>
      <c r="O292" s="129"/>
      <c r="P292" s="132"/>
      <c r="Q292" s="228" t="str">
        <f t="shared" si="29"/>
        <v xml:space="preserve"> </v>
      </c>
      <c r="R292" s="6"/>
    </row>
    <row r="293" spans="3:18" x14ac:dyDescent="0.25">
      <c r="C293" s="138"/>
      <c r="D293" s="139"/>
      <c r="E293" s="141"/>
      <c r="F293" s="147" t="str">
        <f t="shared" si="24"/>
        <v/>
      </c>
      <c r="G293" s="147" t="str">
        <f t="shared" si="25"/>
        <v/>
      </c>
      <c r="H293" s="147" t="str">
        <f t="shared" si="26"/>
        <v/>
      </c>
      <c r="I293" s="15" t="str">
        <f t="shared" si="27"/>
        <v/>
      </c>
      <c r="J293" s="191" t="str">
        <f t="shared" si="28"/>
        <v/>
      </c>
      <c r="M293" s="7"/>
      <c r="N293" s="7"/>
      <c r="O293" s="129"/>
      <c r="P293" s="132"/>
      <c r="Q293" s="228" t="str">
        <f t="shared" si="29"/>
        <v xml:space="preserve"> </v>
      </c>
      <c r="R293" s="6"/>
    </row>
    <row r="294" spans="3:18" x14ac:dyDescent="0.25">
      <c r="C294" s="138"/>
      <c r="D294" s="139"/>
      <c r="E294" s="141"/>
      <c r="F294" s="147" t="str">
        <f t="shared" si="24"/>
        <v/>
      </c>
      <c r="G294" s="147" t="str">
        <f t="shared" si="25"/>
        <v/>
      </c>
      <c r="H294" s="147" t="str">
        <f t="shared" si="26"/>
        <v/>
      </c>
      <c r="I294" s="15" t="str">
        <f t="shared" si="27"/>
        <v/>
      </c>
      <c r="J294" s="191" t="str">
        <f t="shared" si="28"/>
        <v/>
      </c>
      <c r="M294" s="7"/>
      <c r="N294" s="7"/>
      <c r="O294" s="129"/>
      <c r="P294" s="132"/>
      <c r="Q294" s="228" t="str">
        <f t="shared" si="29"/>
        <v xml:space="preserve"> </v>
      </c>
      <c r="R294" s="6"/>
    </row>
    <row r="295" spans="3:18" x14ac:dyDescent="0.25">
      <c r="C295" s="138"/>
      <c r="D295" s="139"/>
      <c r="E295" s="141"/>
      <c r="F295" s="147" t="str">
        <f t="shared" si="24"/>
        <v/>
      </c>
      <c r="G295" s="147" t="str">
        <f t="shared" si="25"/>
        <v/>
      </c>
      <c r="H295" s="147" t="str">
        <f t="shared" si="26"/>
        <v/>
      </c>
      <c r="I295" s="15" t="str">
        <f t="shared" si="27"/>
        <v/>
      </c>
      <c r="J295" s="191" t="str">
        <f t="shared" si="28"/>
        <v/>
      </c>
      <c r="M295" s="7"/>
      <c r="N295" s="7"/>
      <c r="O295" s="129"/>
      <c r="P295" s="132"/>
      <c r="Q295" s="228" t="str">
        <f t="shared" si="29"/>
        <v xml:space="preserve"> </v>
      </c>
      <c r="R295" s="6"/>
    </row>
    <row r="296" spans="3:18" x14ac:dyDescent="0.25">
      <c r="C296" s="138"/>
      <c r="D296" s="139"/>
      <c r="E296" s="141"/>
      <c r="F296" s="147" t="str">
        <f t="shared" si="24"/>
        <v/>
      </c>
      <c r="G296" s="147" t="str">
        <f t="shared" si="25"/>
        <v/>
      </c>
      <c r="H296" s="147" t="str">
        <f t="shared" si="26"/>
        <v/>
      </c>
      <c r="I296" s="15" t="str">
        <f t="shared" si="27"/>
        <v/>
      </c>
      <c r="J296" s="191" t="str">
        <f t="shared" si="28"/>
        <v/>
      </c>
      <c r="M296" s="7"/>
      <c r="N296" s="7"/>
      <c r="O296" s="129"/>
      <c r="P296" s="132"/>
      <c r="Q296" s="228" t="str">
        <f t="shared" si="29"/>
        <v xml:space="preserve"> </v>
      </c>
      <c r="R296" s="6"/>
    </row>
    <row r="297" spans="3:18" x14ac:dyDescent="0.25">
      <c r="C297" s="138"/>
      <c r="D297" s="139"/>
      <c r="E297" s="141"/>
      <c r="F297" s="147" t="str">
        <f t="shared" si="24"/>
        <v/>
      </c>
      <c r="G297" s="147" t="str">
        <f t="shared" si="25"/>
        <v/>
      </c>
      <c r="H297" s="147" t="str">
        <f t="shared" si="26"/>
        <v/>
      </c>
      <c r="I297" s="15" t="str">
        <f t="shared" si="27"/>
        <v/>
      </c>
      <c r="J297" s="191" t="str">
        <f t="shared" si="28"/>
        <v/>
      </c>
      <c r="M297" s="7"/>
      <c r="N297" s="7"/>
      <c r="O297" s="129"/>
      <c r="P297" s="132"/>
      <c r="Q297" s="228" t="str">
        <f t="shared" si="29"/>
        <v xml:space="preserve"> </v>
      </c>
      <c r="R297" s="6"/>
    </row>
    <row r="298" spans="3:18" x14ac:dyDescent="0.25">
      <c r="C298" s="138"/>
      <c r="D298" s="139"/>
      <c r="E298" s="141"/>
      <c r="F298" s="147" t="str">
        <f t="shared" si="24"/>
        <v/>
      </c>
      <c r="G298" s="147" t="str">
        <f t="shared" si="25"/>
        <v/>
      </c>
      <c r="H298" s="147" t="str">
        <f t="shared" si="26"/>
        <v/>
      </c>
      <c r="I298" s="15" t="str">
        <f t="shared" si="27"/>
        <v/>
      </c>
      <c r="J298" s="191" t="str">
        <f t="shared" si="28"/>
        <v/>
      </c>
      <c r="M298" s="7"/>
      <c r="N298" s="7"/>
      <c r="O298" s="129"/>
      <c r="P298" s="132"/>
      <c r="Q298" s="228" t="str">
        <f t="shared" si="29"/>
        <v xml:space="preserve"> </v>
      </c>
      <c r="R298" s="6"/>
    </row>
    <row r="299" spans="3:18" x14ac:dyDescent="0.25">
      <c r="C299" s="138"/>
      <c r="D299" s="139"/>
      <c r="E299" s="141"/>
      <c r="F299" s="147" t="str">
        <f t="shared" si="24"/>
        <v/>
      </c>
      <c r="G299" s="147" t="str">
        <f t="shared" si="25"/>
        <v/>
      </c>
      <c r="H299" s="147" t="str">
        <f t="shared" si="26"/>
        <v/>
      </c>
      <c r="I299" s="15" t="str">
        <f t="shared" si="27"/>
        <v/>
      </c>
      <c r="J299" s="191" t="str">
        <f t="shared" si="28"/>
        <v/>
      </c>
      <c r="M299" s="7"/>
      <c r="N299" s="7"/>
      <c r="O299" s="129"/>
      <c r="P299" s="132"/>
      <c r="Q299" s="228" t="str">
        <f t="shared" si="29"/>
        <v xml:space="preserve"> </v>
      </c>
      <c r="R299" s="6"/>
    </row>
    <row r="300" spans="3:18" x14ac:dyDescent="0.25">
      <c r="C300" s="138"/>
      <c r="D300" s="139"/>
      <c r="E300" s="141"/>
      <c r="F300" s="147" t="str">
        <f t="shared" si="24"/>
        <v/>
      </c>
      <c r="G300" s="147" t="str">
        <f t="shared" si="25"/>
        <v/>
      </c>
      <c r="H300" s="147" t="str">
        <f t="shared" si="26"/>
        <v/>
      </c>
      <c r="I300" s="15" t="str">
        <f t="shared" si="27"/>
        <v/>
      </c>
      <c r="J300" s="191" t="str">
        <f t="shared" si="28"/>
        <v/>
      </c>
      <c r="M300" s="7"/>
      <c r="N300" s="7"/>
      <c r="O300" s="129"/>
      <c r="P300" s="132"/>
      <c r="Q300" s="228" t="str">
        <f t="shared" si="29"/>
        <v xml:space="preserve"> </v>
      </c>
      <c r="R300" s="6"/>
    </row>
    <row r="301" spans="3:18" x14ac:dyDescent="0.25">
      <c r="C301" s="138"/>
      <c r="D301" s="139"/>
      <c r="E301" s="141"/>
      <c r="F301" s="147" t="str">
        <f t="shared" si="24"/>
        <v/>
      </c>
      <c r="G301" s="147" t="str">
        <f t="shared" si="25"/>
        <v/>
      </c>
      <c r="H301" s="147" t="str">
        <f t="shared" si="26"/>
        <v/>
      </c>
      <c r="I301" s="15" t="str">
        <f t="shared" si="27"/>
        <v/>
      </c>
      <c r="J301" s="191" t="str">
        <f t="shared" si="28"/>
        <v/>
      </c>
      <c r="M301" s="7"/>
      <c r="N301" s="7"/>
      <c r="O301" s="129"/>
      <c r="P301" s="132"/>
      <c r="Q301" s="228" t="str">
        <f t="shared" si="29"/>
        <v xml:space="preserve"> </v>
      </c>
      <c r="R301" s="6"/>
    </row>
    <row r="302" spans="3:18" x14ac:dyDescent="0.25">
      <c r="C302" s="138"/>
      <c r="D302" s="139"/>
      <c r="E302" s="141"/>
      <c r="F302" s="147" t="str">
        <f t="shared" si="24"/>
        <v/>
      </c>
      <c r="G302" s="147" t="str">
        <f t="shared" si="25"/>
        <v/>
      </c>
      <c r="H302" s="147" t="str">
        <f t="shared" si="26"/>
        <v/>
      </c>
      <c r="I302" s="15" t="str">
        <f t="shared" si="27"/>
        <v/>
      </c>
      <c r="J302" s="191" t="str">
        <f t="shared" si="28"/>
        <v/>
      </c>
      <c r="M302" s="7"/>
      <c r="N302" s="7"/>
      <c r="O302" s="129"/>
      <c r="P302" s="132"/>
      <c r="Q302" s="228" t="str">
        <f t="shared" si="29"/>
        <v xml:space="preserve"> </v>
      </c>
      <c r="R302" s="6"/>
    </row>
    <row r="303" spans="3:18" x14ac:dyDescent="0.25">
      <c r="C303" s="138"/>
      <c r="D303" s="139"/>
      <c r="E303" s="141"/>
      <c r="F303" s="147" t="str">
        <f t="shared" si="24"/>
        <v/>
      </c>
      <c r="G303" s="147" t="str">
        <f t="shared" si="25"/>
        <v/>
      </c>
      <c r="H303" s="147" t="str">
        <f t="shared" si="26"/>
        <v/>
      </c>
      <c r="I303" s="15" t="str">
        <f t="shared" si="27"/>
        <v/>
      </c>
      <c r="J303" s="191" t="str">
        <f t="shared" si="28"/>
        <v/>
      </c>
      <c r="M303" s="7"/>
      <c r="N303" s="7"/>
      <c r="O303" s="129"/>
      <c r="P303" s="132"/>
      <c r="Q303" s="228" t="str">
        <f t="shared" si="29"/>
        <v xml:space="preserve"> </v>
      </c>
      <c r="R303" s="6"/>
    </row>
    <row r="304" spans="3:18" x14ac:dyDescent="0.25">
      <c r="C304" s="138"/>
      <c r="D304" s="139"/>
      <c r="E304" s="141"/>
      <c r="F304" s="147" t="str">
        <f t="shared" si="24"/>
        <v/>
      </c>
      <c r="G304" s="147" t="str">
        <f t="shared" si="25"/>
        <v/>
      </c>
      <c r="H304" s="147" t="str">
        <f t="shared" si="26"/>
        <v/>
      </c>
      <c r="I304" s="15" t="str">
        <f t="shared" si="27"/>
        <v/>
      </c>
      <c r="J304" s="191" t="str">
        <f t="shared" si="28"/>
        <v/>
      </c>
      <c r="M304" s="7"/>
      <c r="N304" s="7"/>
      <c r="O304" s="129"/>
      <c r="P304" s="132"/>
      <c r="Q304" s="228" t="str">
        <f t="shared" si="29"/>
        <v xml:space="preserve"> </v>
      </c>
      <c r="R304" s="6"/>
    </row>
    <row r="305" spans="3:18" x14ac:dyDescent="0.25">
      <c r="C305" s="138"/>
      <c r="D305" s="139"/>
      <c r="E305" s="141"/>
      <c r="F305" s="147" t="str">
        <f t="shared" si="24"/>
        <v/>
      </c>
      <c r="G305" s="147" t="str">
        <f t="shared" si="25"/>
        <v/>
      </c>
      <c r="H305" s="147" t="str">
        <f t="shared" si="26"/>
        <v/>
      </c>
      <c r="I305" s="15" t="str">
        <f t="shared" si="27"/>
        <v/>
      </c>
      <c r="J305" s="191" t="str">
        <f t="shared" si="28"/>
        <v/>
      </c>
      <c r="M305" s="7"/>
      <c r="N305" s="7"/>
      <c r="O305" s="129"/>
      <c r="P305" s="132"/>
      <c r="Q305" s="228" t="str">
        <f t="shared" si="29"/>
        <v xml:space="preserve"> </v>
      </c>
      <c r="R305" s="6"/>
    </row>
    <row r="306" spans="3:18" x14ac:dyDescent="0.25">
      <c r="C306" s="138"/>
      <c r="D306" s="139"/>
      <c r="E306" s="141"/>
      <c r="F306" s="147" t="str">
        <f t="shared" si="24"/>
        <v/>
      </c>
      <c r="G306" s="147" t="str">
        <f t="shared" si="25"/>
        <v/>
      </c>
      <c r="H306" s="147" t="str">
        <f t="shared" si="26"/>
        <v/>
      </c>
      <c r="I306" s="15" t="str">
        <f t="shared" si="27"/>
        <v/>
      </c>
      <c r="J306" s="191" t="str">
        <f t="shared" si="28"/>
        <v/>
      </c>
      <c r="M306" s="7"/>
      <c r="N306" s="7"/>
      <c r="O306" s="129"/>
      <c r="P306" s="132"/>
      <c r="Q306" s="228" t="str">
        <f t="shared" si="29"/>
        <v xml:space="preserve"> </v>
      </c>
      <c r="R306" s="6"/>
    </row>
    <row r="307" spans="3:18" x14ac:dyDescent="0.25">
      <c r="C307" s="138"/>
      <c r="D307" s="139"/>
      <c r="E307" s="141"/>
      <c r="F307" s="147" t="str">
        <f t="shared" si="24"/>
        <v/>
      </c>
      <c r="G307" s="147" t="str">
        <f t="shared" si="25"/>
        <v/>
      </c>
      <c r="H307" s="147" t="str">
        <f t="shared" si="26"/>
        <v/>
      </c>
      <c r="I307" s="15" t="str">
        <f t="shared" si="27"/>
        <v/>
      </c>
      <c r="J307" s="191" t="str">
        <f t="shared" si="28"/>
        <v/>
      </c>
      <c r="M307" s="7"/>
      <c r="N307" s="7"/>
      <c r="O307" s="129"/>
      <c r="P307" s="132"/>
      <c r="Q307" s="228" t="str">
        <f t="shared" si="29"/>
        <v xml:space="preserve"> </v>
      </c>
      <c r="R307" s="6"/>
    </row>
    <row r="308" spans="3:18" x14ac:dyDescent="0.25">
      <c r="C308" s="138"/>
      <c r="D308" s="139"/>
      <c r="E308" s="141"/>
      <c r="F308" s="147" t="str">
        <f t="shared" si="24"/>
        <v/>
      </c>
      <c r="G308" s="147" t="str">
        <f t="shared" si="25"/>
        <v/>
      </c>
      <c r="H308" s="147" t="str">
        <f t="shared" si="26"/>
        <v/>
      </c>
      <c r="I308" s="15" t="str">
        <f t="shared" si="27"/>
        <v/>
      </c>
      <c r="J308" s="191" t="str">
        <f t="shared" si="28"/>
        <v/>
      </c>
      <c r="M308" s="7"/>
      <c r="N308" s="7"/>
      <c r="O308" s="129"/>
      <c r="P308" s="132"/>
      <c r="Q308" s="228" t="str">
        <f t="shared" si="29"/>
        <v xml:space="preserve"> </v>
      </c>
      <c r="R308" s="6"/>
    </row>
    <row r="309" spans="3:18" x14ac:dyDescent="0.25">
      <c r="C309" s="138"/>
      <c r="D309" s="139"/>
      <c r="E309" s="141"/>
      <c r="F309" s="147" t="str">
        <f t="shared" si="24"/>
        <v/>
      </c>
      <c r="G309" s="147" t="str">
        <f t="shared" si="25"/>
        <v/>
      </c>
      <c r="H309" s="147" t="str">
        <f t="shared" si="26"/>
        <v/>
      </c>
      <c r="I309" s="15" t="str">
        <f t="shared" si="27"/>
        <v/>
      </c>
      <c r="J309" s="191" t="str">
        <f t="shared" si="28"/>
        <v/>
      </c>
      <c r="M309" s="7"/>
      <c r="N309" s="7"/>
      <c r="O309" s="129"/>
      <c r="P309" s="132"/>
      <c r="Q309" s="228" t="str">
        <f t="shared" si="29"/>
        <v xml:space="preserve"> </v>
      </c>
      <c r="R309" s="6"/>
    </row>
    <row r="310" spans="3:18" x14ac:dyDescent="0.25">
      <c r="C310" s="138"/>
      <c r="D310" s="139"/>
      <c r="E310" s="141"/>
      <c r="F310" s="147" t="str">
        <f t="shared" si="24"/>
        <v/>
      </c>
      <c r="G310" s="147" t="str">
        <f t="shared" si="25"/>
        <v/>
      </c>
      <c r="H310" s="147" t="str">
        <f t="shared" si="26"/>
        <v/>
      </c>
      <c r="I310" s="15" t="str">
        <f t="shared" si="27"/>
        <v/>
      </c>
      <c r="J310" s="191" t="str">
        <f t="shared" si="28"/>
        <v/>
      </c>
      <c r="M310" s="7"/>
      <c r="N310" s="7"/>
      <c r="O310" s="129"/>
      <c r="P310" s="132"/>
      <c r="Q310" s="228" t="str">
        <f t="shared" si="29"/>
        <v xml:space="preserve"> </v>
      </c>
      <c r="R310" s="6"/>
    </row>
    <row r="311" spans="3:18" x14ac:dyDescent="0.25">
      <c r="C311" s="138"/>
      <c r="D311" s="139"/>
      <c r="E311" s="141"/>
      <c r="F311" s="147" t="str">
        <f t="shared" si="24"/>
        <v/>
      </c>
      <c r="G311" s="147" t="str">
        <f t="shared" si="25"/>
        <v/>
      </c>
      <c r="H311" s="147" t="str">
        <f t="shared" si="26"/>
        <v/>
      </c>
      <c r="I311" s="15" t="str">
        <f t="shared" si="27"/>
        <v/>
      </c>
      <c r="J311" s="191" t="str">
        <f t="shared" si="28"/>
        <v/>
      </c>
      <c r="M311" s="7"/>
      <c r="N311" s="7"/>
      <c r="O311" s="129"/>
      <c r="P311" s="132"/>
      <c r="Q311" s="228" t="str">
        <f t="shared" si="29"/>
        <v xml:space="preserve"> </v>
      </c>
      <c r="R311" s="6"/>
    </row>
    <row r="312" spans="3:18" x14ac:dyDescent="0.25">
      <c r="C312" s="138"/>
      <c r="D312" s="139"/>
      <c r="E312" s="141"/>
      <c r="F312" s="147" t="str">
        <f t="shared" si="24"/>
        <v/>
      </c>
      <c r="G312" s="147" t="str">
        <f t="shared" si="25"/>
        <v/>
      </c>
      <c r="H312" s="147" t="str">
        <f t="shared" si="26"/>
        <v/>
      </c>
      <c r="I312" s="15" t="str">
        <f t="shared" si="27"/>
        <v/>
      </c>
      <c r="J312" s="191" t="str">
        <f t="shared" si="28"/>
        <v/>
      </c>
      <c r="M312" s="7"/>
      <c r="N312" s="7"/>
      <c r="O312" s="129"/>
      <c r="P312" s="132"/>
      <c r="Q312" s="228" t="str">
        <f t="shared" si="29"/>
        <v xml:space="preserve"> </v>
      </c>
      <c r="R312" s="6"/>
    </row>
    <row r="313" spans="3:18" x14ac:dyDescent="0.25">
      <c r="C313" s="138"/>
      <c r="D313" s="139"/>
      <c r="E313" s="141"/>
      <c r="F313" s="147" t="str">
        <f t="shared" si="24"/>
        <v/>
      </c>
      <c r="G313" s="147" t="str">
        <f t="shared" si="25"/>
        <v/>
      </c>
      <c r="H313" s="147" t="str">
        <f t="shared" si="26"/>
        <v/>
      </c>
      <c r="I313" s="15" t="str">
        <f t="shared" si="27"/>
        <v/>
      </c>
      <c r="J313" s="191" t="str">
        <f t="shared" si="28"/>
        <v/>
      </c>
      <c r="M313" s="7"/>
      <c r="N313" s="7"/>
      <c r="O313" s="129"/>
      <c r="P313" s="132"/>
      <c r="Q313" s="228" t="str">
        <f t="shared" si="29"/>
        <v xml:space="preserve"> </v>
      </c>
      <c r="R313" s="6"/>
    </row>
    <row r="314" spans="3:18" x14ac:dyDescent="0.25">
      <c r="C314" s="138"/>
      <c r="D314" s="139"/>
      <c r="E314" s="141"/>
      <c r="F314" s="147" t="str">
        <f t="shared" si="24"/>
        <v/>
      </c>
      <c r="G314" s="147" t="str">
        <f t="shared" si="25"/>
        <v/>
      </c>
      <c r="H314" s="147" t="str">
        <f t="shared" si="26"/>
        <v/>
      </c>
      <c r="I314" s="15" t="str">
        <f t="shared" si="27"/>
        <v/>
      </c>
      <c r="J314" s="191" t="str">
        <f t="shared" si="28"/>
        <v/>
      </c>
      <c r="M314" s="7"/>
      <c r="N314" s="7"/>
      <c r="O314" s="129"/>
      <c r="P314" s="132"/>
      <c r="Q314" s="228" t="str">
        <f t="shared" si="29"/>
        <v xml:space="preserve"> </v>
      </c>
      <c r="R314" s="6"/>
    </row>
    <row r="315" spans="3:18" x14ac:dyDescent="0.25">
      <c r="C315" s="138"/>
      <c r="D315" s="139"/>
      <c r="E315" s="141"/>
      <c r="F315" s="147" t="str">
        <f t="shared" si="24"/>
        <v/>
      </c>
      <c r="G315" s="147" t="str">
        <f t="shared" si="25"/>
        <v/>
      </c>
      <c r="H315" s="147" t="str">
        <f t="shared" si="26"/>
        <v/>
      </c>
      <c r="I315" s="15" t="str">
        <f t="shared" si="27"/>
        <v/>
      </c>
      <c r="J315" s="191" t="str">
        <f t="shared" si="28"/>
        <v/>
      </c>
      <c r="M315" s="7"/>
      <c r="N315" s="7"/>
      <c r="O315" s="129"/>
      <c r="P315" s="132"/>
      <c r="Q315" s="228" t="str">
        <f t="shared" si="29"/>
        <v xml:space="preserve"> </v>
      </c>
      <c r="R315" s="6"/>
    </row>
    <row r="316" spans="3:18" x14ac:dyDescent="0.25">
      <c r="C316" s="138"/>
      <c r="D316" s="139"/>
      <c r="E316" s="141"/>
      <c r="F316" s="147" t="str">
        <f t="shared" si="24"/>
        <v/>
      </c>
      <c r="G316" s="147" t="str">
        <f t="shared" si="25"/>
        <v/>
      </c>
      <c r="H316" s="147" t="str">
        <f t="shared" si="26"/>
        <v/>
      </c>
      <c r="I316" s="15" t="str">
        <f t="shared" si="27"/>
        <v/>
      </c>
      <c r="J316" s="191" t="str">
        <f t="shared" si="28"/>
        <v/>
      </c>
      <c r="M316" s="7"/>
      <c r="N316" s="7"/>
      <c r="O316" s="129"/>
      <c r="P316" s="132"/>
      <c r="Q316" s="228" t="str">
        <f t="shared" si="29"/>
        <v xml:space="preserve"> </v>
      </c>
      <c r="R316" s="6"/>
    </row>
    <row r="317" spans="3:18" x14ac:dyDescent="0.25">
      <c r="C317" s="138"/>
      <c r="D317" s="139"/>
      <c r="E317" s="141"/>
      <c r="F317" s="147" t="str">
        <f t="shared" si="24"/>
        <v/>
      </c>
      <c r="G317" s="147" t="str">
        <f t="shared" si="25"/>
        <v/>
      </c>
      <c r="H317" s="147" t="str">
        <f t="shared" si="26"/>
        <v/>
      </c>
      <c r="I317" s="15" t="str">
        <f t="shared" si="27"/>
        <v/>
      </c>
      <c r="J317" s="191" t="str">
        <f t="shared" si="28"/>
        <v/>
      </c>
      <c r="M317" s="7"/>
      <c r="N317" s="7"/>
      <c r="O317" s="129"/>
      <c r="P317" s="132"/>
      <c r="Q317" s="228" t="str">
        <f t="shared" si="29"/>
        <v xml:space="preserve"> </v>
      </c>
      <c r="R317" s="6"/>
    </row>
    <row r="318" spans="3:18" x14ac:dyDescent="0.25">
      <c r="C318" s="138"/>
      <c r="D318" s="139"/>
      <c r="E318" s="141"/>
      <c r="F318" s="147" t="str">
        <f t="shared" si="24"/>
        <v/>
      </c>
      <c r="G318" s="147" t="str">
        <f t="shared" si="25"/>
        <v/>
      </c>
      <c r="H318" s="147" t="str">
        <f t="shared" si="26"/>
        <v/>
      </c>
      <c r="I318" s="15" t="str">
        <f t="shared" si="27"/>
        <v/>
      </c>
      <c r="J318" s="191" t="str">
        <f t="shared" si="28"/>
        <v/>
      </c>
      <c r="M318" s="7"/>
      <c r="N318" s="7"/>
      <c r="O318" s="129"/>
      <c r="P318" s="132"/>
      <c r="Q318" s="228" t="str">
        <f t="shared" si="29"/>
        <v xml:space="preserve"> </v>
      </c>
      <c r="R318" s="6"/>
    </row>
    <row r="319" spans="3:18" x14ac:dyDescent="0.25">
      <c r="C319" s="138"/>
      <c r="D319" s="139"/>
      <c r="E319" s="141"/>
      <c r="F319" s="147" t="str">
        <f t="shared" si="24"/>
        <v/>
      </c>
      <c r="G319" s="147" t="str">
        <f t="shared" si="25"/>
        <v/>
      </c>
      <c r="H319" s="147" t="str">
        <f t="shared" si="26"/>
        <v/>
      </c>
      <c r="I319" s="15" t="str">
        <f t="shared" si="27"/>
        <v/>
      </c>
      <c r="J319" s="191" t="str">
        <f t="shared" si="28"/>
        <v/>
      </c>
      <c r="M319" s="7"/>
      <c r="N319" s="7"/>
      <c r="O319" s="129"/>
      <c r="P319" s="132"/>
      <c r="Q319" s="228" t="str">
        <f t="shared" si="29"/>
        <v xml:space="preserve"> </v>
      </c>
      <c r="R319" s="6"/>
    </row>
    <row r="320" spans="3:18" x14ac:dyDescent="0.25">
      <c r="C320" s="138"/>
      <c r="D320" s="139"/>
      <c r="E320" s="141"/>
      <c r="F320" s="147" t="str">
        <f t="shared" si="24"/>
        <v/>
      </c>
      <c r="G320" s="147" t="str">
        <f t="shared" si="25"/>
        <v/>
      </c>
      <c r="H320" s="147" t="str">
        <f t="shared" si="26"/>
        <v/>
      </c>
      <c r="I320" s="15" t="str">
        <f t="shared" si="27"/>
        <v/>
      </c>
      <c r="J320" s="191" t="str">
        <f t="shared" si="28"/>
        <v/>
      </c>
      <c r="M320" s="7"/>
      <c r="N320" s="7"/>
      <c r="O320" s="129"/>
      <c r="P320" s="132"/>
      <c r="Q320" s="228" t="str">
        <f t="shared" si="29"/>
        <v xml:space="preserve"> </v>
      </c>
      <c r="R320" s="6"/>
    </row>
    <row r="321" spans="3:18" x14ac:dyDescent="0.25">
      <c r="C321" s="138"/>
      <c r="D321" s="139"/>
      <c r="E321" s="141"/>
      <c r="F321" s="147" t="str">
        <f t="shared" si="24"/>
        <v/>
      </c>
      <c r="G321" s="147" t="str">
        <f t="shared" si="25"/>
        <v/>
      </c>
      <c r="H321" s="147" t="str">
        <f t="shared" si="26"/>
        <v/>
      </c>
      <c r="I321" s="15" t="str">
        <f t="shared" si="27"/>
        <v/>
      </c>
      <c r="J321" s="191" t="str">
        <f t="shared" si="28"/>
        <v/>
      </c>
      <c r="M321" s="7"/>
      <c r="N321" s="7"/>
      <c r="O321" s="129"/>
      <c r="P321" s="132"/>
      <c r="Q321" s="228" t="str">
        <f t="shared" si="29"/>
        <v xml:space="preserve"> </v>
      </c>
      <c r="R321" s="6"/>
    </row>
    <row r="322" spans="3:18" x14ac:dyDescent="0.25">
      <c r="C322" s="138"/>
      <c r="D322" s="139"/>
      <c r="E322" s="141"/>
      <c r="F322" s="147" t="str">
        <f t="shared" si="24"/>
        <v/>
      </c>
      <c r="G322" s="147" t="str">
        <f t="shared" si="25"/>
        <v/>
      </c>
      <c r="H322" s="147" t="str">
        <f t="shared" si="26"/>
        <v/>
      </c>
      <c r="I322" s="15" t="str">
        <f t="shared" si="27"/>
        <v/>
      </c>
      <c r="J322" s="191" t="str">
        <f t="shared" si="28"/>
        <v/>
      </c>
      <c r="M322" s="7"/>
      <c r="N322" s="7"/>
      <c r="O322" s="129"/>
      <c r="P322" s="132"/>
      <c r="Q322" s="228" t="str">
        <f t="shared" si="29"/>
        <v xml:space="preserve"> </v>
      </c>
      <c r="R322" s="6"/>
    </row>
    <row r="323" spans="3:18" x14ac:dyDescent="0.25">
      <c r="C323" s="138"/>
      <c r="D323" s="139"/>
      <c r="E323" s="141"/>
      <c r="F323" s="147" t="str">
        <f t="shared" ref="F323:F386" si="30">IF(ISNUMBER(C323),C323*E323/1000,"")</f>
        <v/>
      </c>
      <c r="G323" s="147" t="str">
        <f t="shared" ref="G323:G386" si="31">IF(ISNUMBER(D323),D323*$E323/1000,"")</f>
        <v/>
      </c>
      <c r="H323" s="147" t="str">
        <f t="shared" ref="H323:H386" si="32">IF(ISNUMBER(C323),G323,"")</f>
        <v/>
      </c>
      <c r="I323" s="15" t="str">
        <f t="shared" ref="I323:I386" si="33">IFERROR(IF(AND(ISNUMBER(C323),ISNUMBER(D323)),(F323-G323)/F323*100,""),"Kommentera volym--&gt;")</f>
        <v/>
      </c>
      <c r="J323" s="191" t="str">
        <f t="shared" ref="J323:J386" si="34">IF(ISNUMBER(F323), IF(B323-A323=0, 1, IF(B323-A323=2, 3, IF(B323-A323=6, 7, B323-A323))),"")</f>
        <v/>
      </c>
      <c r="M323" s="7"/>
      <c r="N323" s="7"/>
      <c r="O323" s="129"/>
      <c r="P323" s="132"/>
      <c r="Q323" s="228" t="str">
        <f t="shared" si="29"/>
        <v xml:space="preserve"> </v>
      </c>
      <c r="R323" s="6"/>
    </row>
    <row r="324" spans="3:18" x14ac:dyDescent="0.25">
      <c r="C324" s="138"/>
      <c r="D324" s="139"/>
      <c r="E324" s="141"/>
      <c r="F324" s="147" t="str">
        <f t="shared" si="30"/>
        <v/>
      </c>
      <c r="G324" s="147" t="str">
        <f t="shared" si="31"/>
        <v/>
      </c>
      <c r="H324" s="147" t="str">
        <f t="shared" si="32"/>
        <v/>
      </c>
      <c r="I324" s="15" t="str">
        <f t="shared" si="33"/>
        <v/>
      </c>
      <c r="J324" s="191" t="str">
        <f t="shared" si="34"/>
        <v/>
      </c>
      <c r="M324" s="7"/>
      <c r="N324" s="7"/>
      <c r="O324" s="129"/>
      <c r="P324" s="132"/>
      <c r="Q324" s="228" t="str">
        <f t="shared" si="29"/>
        <v xml:space="preserve"> </v>
      </c>
      <c r="R324" s="6"/>
    </row>
    <row r="325" spans="3:18" x14ac:dyDescent="0.25">
      <c r="C325" s="138"/>
      <c r="D325" s="139"/>
      <c r="E325" s="141"/>
      <c r="F325" s="147" t="str">
        <f t="shared" si="30"/>
        <v/>
      </c>
      <c r="G325" s="147" t="str">
        <f t="shared" si="31"/>
        <v/>
      </c>
      <c r="H325" s="147" t="str">
        <f t="shared" si="32"/>
        <v/>
      </c>
      <c r="I325" s="15" t="str">
        <f t="shared" si="33"/>
        <v/>
      </c>
      <c r="J325" s="191" t="str">
        <f t="shared" si="34"/>
        <v/>
      </c>
      <c r="M325" s="7"/>
      <c r="N325" s="7"/>
      <c r="O325" s="129"/>
      <c r="P325" s="132"/>
      <c r="Q325" s="228" t="str">
        <f t="shared" si="29"/>
        <v xml:space="preserve"> </v>
      </c>
      <c r="R325" s="6"/>
    </row>
    <row r="326" spans="3:18" x14ac:dyDescent="0.25">
      <c r="C326" s="138"/>
      <c r="D326" s="139"/>
      <c r="E326" s="141"/>
      <c r="F326" s="147" t="str">
        <f t="shared" si="30"/>
        <v/>
      </c>
      <c r="G326" s="147" t="str">
        <f t="shared" si="31"/>
        <v/>
      </c>
      <c r="H326" s="147" t="str">
        <f t="shared" si="32"/>
        <v/>
      </c>
      <c r="I326" s="15" t="str">
        <f t="shared" si="33"/>
        <v/>
      </c>
      <c r="J326" s="191" t="str">
        <f t="shared" si="34"/>
        <v/>
      </c>
      <c r="M326" s="7"/>
      <c r="N326" s="7"/>
      <c r="O326" s="129"/>
      <c r="P326" s="132"/>
      <c r="Q326" s="228" t="str">
        <f t="shared" si="29"/>
        <v xml:space="preserve"> </v>
      </c>
      <c r="R326" s="6"/>
    </row>
    <row r="327" spans="3:18" x14ac:dyDescent="0.25">
      <c r="C327" s="138"/>
      <c r="D327" s="139"/>
      <c r="E327" s="141"/>
      <c r="F327" s="147" t="str">
        <f t="shared" si="30"/>
        <v/>
      </c>
      <c r="G327" s="147" t="str">
        <f t="shared" si="31"/>
        <v/>
      </c>
      <c r="H327" s="147" t="str">
        <f t="shared" si="32"/>
        <v/>
      </c>
      <c r="I327" s="15" t="str">
        <f t="shared" si="33"/>
        <v/>
      </c>
      <c r="J327" s="191" t="str">
        <f t="shared" si="34"/>
        <v/>
      </c>
      <c r="M327" s="7"/>
      <c r="N327" s="7"/>
      <c r="O327" s="129"/>
      <c r="P327" s="132"/>
      <c r="Q327" s="228" t="str">
        <f t="shared" si="29"/>
        <v xml:space="preserve"> </v>
      </c>
      <c r="R327" s="6"/>
    </row>
    <row r="328" spans="3:18" x14ac:dyDescent="0.25">
      <c r="C328" s="138"/>
      <c r="D328" s="139"/>
      <c r="E328" s="141"/>
      <c r="F328" s="147" t="str">
        <f t="shared" si="30"/>
        <v/>
      </c>
      <c r="G328" s="147" t="str">
        <f t="shared" si="31"/>
        <v/>
      </c>
      <c r="H328" s="147" t="str">
        <f t="shared" si="32"/>
        <v/>
      </c>
      <c r="I328" s="15" t="str">
        <f t="shared" si="33"/>
        <v/>
      </c>
      <c r="J328" s="191" t="str">
        <f t="shared" si="34"/>
        <v/>
      </c>
      <c r="M328" s="7"/>
      <c r="N328" s="7"/>
      <c r="O328" s="129"/>
      <c r="P328" s="132"/>
      <c r="Q328" s="228" t="str">
        <f t="shared" si="29"/>
        <v xml:space="preserve"> </v>
      </c>
      <c r="R328" s="6"/>
    </row>
    <row r="329" spans="3:18" x14ac:dyDescent="0.25">
      <c r="C329" s="138"/>
      <c r="D329" s="139"/>
      <c r="E329" s="141"/>
      <c r="F329" s="147" t="str">
        <f t="shared" si="30"/>
        <v/>
      </c>
      <c r="G329" s="147" t="str">
        <f t="shared" si="31"/>
        <v/>
      </c>
      <c r="H329" s="147" t="str">
        <f t="shared" si="32"/>
        <v/>
      </c>
      <c r="I329" s="15" t="str">
        <f t="shared" si="33"/>
        <v/>
      </c>
      <c r="J329" s="191" t="str">
        <f t="shared" si="34"/>
        <v/>
      </c>
      <c r="M329" s="7"/>
      <c r="N329" s="7"/>
      <c r="O329" s="129"/>
      <c r="P329" s="132"/>
      <c r="Q329" s="228" t="str">
        <f t="shared" si="29"/>
        <v xml:space="preserve"> </v>
      </c>
      <c r="R329" s="6"/>
    </row>
    <row r="330" spans="3:18" x14ac:dyDescent="0.25">
      <c r="C330" s="138"/>
      <c r="D330" s="139"/>
      <c r="E330" s="141"/>
      <c r="F330" s="147" t="str">
        <f t="shared" si="30"/>
        <v/>
      </c>
      <c r="G330" s="147" t="str">
        <f t="shared" si="31"/>
        <v/>
      </c>
      <c r="H330" s="147" t="str">
        <f t="shared" si="32"/>
        <v/>
      </c>
      <c r="I330" s="15" t="str">
        <f t="shared" si="33"/>
        <v/>
      </c>
      <c r="J330" s="191" t="str">
        <f t="shared" si="34"/>
        <v/>
      </c>
      <c r="M330" s="7"/>
      <c r="N330" s="7"/>
      <c r="O330" s="129"/>
      <c r="P330" s="132"/>
      <c r="Q330" s="228" t="str">
        <f t="shared" si="29"/>
        <v xml:space="preserve"> </v>
      </c>
      <c r="R330" s="6"/>
    </row>
    <row r="331" spans="3:18" x14ac:dyDescent="0.25">
      <c r="C331" s="138"/>
      <c r="D331" s="139"/>
      <c r="E331" s="141"/>
      <c r="F331" s="147" t="str">
        <f t="shared" si="30"/>
        <v/>
      </c>
      <c r="G331" s="147" t="str">
        <f t="shared" si="31"/>
        <v/>
      </c>
      <c r="H331" s="147" t="str">
        <f t="shared" si="32"/>
        <v/>
      </c>
      <c r="I331" s="15" t="str">
        <f t="shared" si="33"/>
        <v/>
      </c>
      <c r="J331" s="191" t="str">
        <f t="shared" si="34"/>
        <v/>
      </c>
      <c r="M331" s="7"/>
      <c r="N331" s="7"/>
      <c r="O331" s="129"/>
      <c r="P331" s="132"/>
      <c r="Q331" s="228" t="str">
        <f t="shared" si="29"/>
        <v xml:space="preserve"> </v>
      </c>
      <c r="R331" s="6"/>
    </row>
    <row r="332" spans="3:18" x14ac:dyDescent="0.25">
      <c r="C332" s="138"/>
      <c r="D332" s="139"/>
      <c r="E332" s="141"/>
      <c r="F332" s="147" t="str">
        <f t="shared" si="30"/>
        <v/>
      </c>
      <c r="G332" s="147" t="str">
        <f t="shared" si="31"/>
        <v/>
      </c>
      <c r="H332" s="147" t="str">
        <f t="shared" si="32"/>
        <v/>
      </c>
      <c r="I332" s="15" t="str">
        <f t="shared" si="33"/>
        <v/>
      </c>
      <c r="J332" s="191" t="str">
        <f t="shared" si="34"/>
        <v/>
      </c>
      <c r="M332" s="7"/>
      <c r="N332" s="7"/>
      <c r="O332" s="129"/>
      <c r="P332" s="132"/>
      <c r="Q332" s="228" t="str">
        <f t="shared" si="29"/>
        <v xml:space="preserve"> </v>
      </c>
      <c r="R332" s="6"/>
    </row>
    <row r="333" spans="3:18" x14ac:dyDescent="0.25">
      <c r="C333" s="138"/>
      <c r="D333" s="139"/>
      <c r="E333" s="141"/>
      <c r="F333" s="147" t="str">
        <f t="shared" si="30"/>
        <v/>
      </c>
      <c r="G333" s="147" t="str">
        <f t="shared" si="31"/>
        <v/>
      </c>
      <c r="H333" s="147" t="str">
        <f t="shared" si="32"/>
        <v/>
      </c>
      <c r="I333" s="15" t="str">
        <f t="shared" si="33"/>
        <v/>
      </c>
      <c r="J333" s="191" t="str">
        <f t="shared" si="34"/>
        <v/>
      </c>
      <c r="M333" s="7"/>
      <c r="N333" s="7"/>
      <c r="O333" s="129"/>
      <c r="P333" s="132"/>
      <c r="Q333" s="228" t="str">
        <f t="shared" si="29"/>
        <v xml:space="preserve"> </v>
      </c>
      <c r="R333" s="6"/>
    </row>
    <row r="334" spans="3:18" x14ac:dyDescent="0.25">
      <c r="C334" s="138"/>
      <c r="D334" s="139"/>
      <c r="E334" s="141"/>
      <c r="F334" s="147" t="str">
        <f t="shared" si="30"/>
        <v/>
      </c>
      <c r="G334" s="147" t="str">
        <f t="shared" si="31"/>
        <v/>
      </c>
      <c r="H334" s="147" t="str">
        <f t="shared" si="32"/>
        <v/>
      </c>
      <c r="I334" s="15" t="str">
        <f t="shared" si="33"/>
        <v/>
      </c>
      <c r="J334" s="191" t="str">
        <f t="shared" si="34"/>
        <v/>
      </c>
      <c r="M334" s="7"/>
      <c r="N334" s="7"/>
      <c r="O334" s="129"/>
      <c r="P334" s="132"/>
      <c r="Q334" s="228" t="str">
        <f t="shared" si="29"/>
        <v xml:space="preserve"> </v>
      </c>
      <c r="R334" s="6"/>
    </row>
    <row r="335" spans="3:18" x14ac:dyDescent="0.25">
      <c r="C335" s="138"/>
      <c r="D335" s="139"/>
      <c r="E335" s="141"/>
      <c r="F335" s="147" t="str">
        <f t="shared" si="30"/>
        <v/>
      </c>
      <c r="G335" s="147" t="str">
        <f t="shared" si="31"/>
        <v/>
      </c>
      <c r="H335" s="147" t="str">
        <f t="shared" si="32"/>
        <v/>
      </c>
      <c r="I335" s="15" t="str">
        <f t="shared" si="33"/>
        <v/>
      </c>
      <c r="J335" s="191" t="str">
        <f t="shared" si="34"/>
        <v/>
      </c>
      <c r="M335" s="7"/>
      <c r="N335" s="7"/>
      <c r="O335" s="129"/>
      <c r="P335" s="132"/>
      <c r="Q335" s="228" t="str">
        <f t="shared" si="29"/>
        <v xml:space="preserve"> </v>
      </c>
      <c r="R335" s="6"/>
    </row>
    <row r="336" spans="3:18" x14ac:dyDescent="0.25">
      <c r="C336" s="138"/>
      <c r="D336" s="139"/>
      <c r="E336" s="141"/>
      <c r="F336" s="147" t="str">
        <f t="shared" si="30"/>
        <v/>
      </c>
      <c r="G336" s="147" t="str">
        <f t="shared" si="31"/>
        <v/>
      </c>
      <c r="H336" s="147" t="str">
        <f t="shared" si="32"/>
        <v/>
      </c>
      <c r="I336" s="15" t="str">
        <f t="shared" si="33"/>
        <v/>
      </c>
      <c r="J336" s="191" t="str">
        <f t="shared" si="34"/>
        <v/>
      </c>
      <c r="M336" s="7"/>
      <c r="N336" s="7"/>
      <c r="O336" s="129"/>
      <c r="P336" s="132"/>
      <c r="Q336" s="228" t="str">
        <f t="shared" si="29"/>
        <v xml:space="preserve"> </v>
      </c>
      <c r="R336" s="6"/>
    </row>
    <row r="337" spans="3:18" x14ac:dyDescent="0.25">
      <c r="C337" s="138"/>
      <c r="D337" s="139"/>
      <c r="E337" s="141"/>
      <c r="F337" s="147" t="str">
        <f t="shared" si="30"/>
        <v/>
      </c>
      <c r="G337" s="147" t="str">
        <f t="shared" si="31"/>
        <v/>
      </c>
      <c r="H337" s="147" t="str">
        <f t="shared" si="32"/>
        <v/>
      </c>
      <c r="I337" s="15" t="str">
        <f t="shared" si="33"/>
        <v/>
      </c>
      <c r="J337" s="191" t="str">
        <f t="shared" si="34"/>
        <v/>
      </c>
      <c r="M337" s="7"/>
      <c r="N337" s="7"/>
      <c r="O337" s="129"/>
      <c r="P337" s="132"/>
      <c r="Q337" s="228" t="str">
        <f t="shared" si="29"/>
        <v xml:space="preserve"> </v>
      </c>
      <c r="R337" s="6"/>
    </row>
    <row r="338" spans="3:18" x14ac:dyDescent="0.25">
      <c r="C338" s="138"/>
      <c r="D338" s="139"/>
      <c r="E338" s="141"/>
      <c r="F338" s="147" t="str">
        <f t="shared" si="30"/>
        <v/>
      </c>
      <c r="G338" s="147" t="str">
        <f t="shared" si="31"/>
        <v/>
      </c>
      <c r="H338" s="147" t="str">
        <f t="shared" si="32"/>
        <v/>
      </c>
      <c r="I338" s="15" t="str">
        <f t="shared" si="33"/>
        <v/>
      </c>
      <c r="J338" s="191" t="str">
        <f t="shared" si="34"/>
        <v/>
      </c>
      <c r="M338" s="7"/>
      <c r="N338" s="7"/>
      <c r="O338" s="129"/>
      <c r="P338" s="132"/>
      <c r="Q338" s="228" t="str">
        <f t="shared" si="29"/>
        <v xml:space="preserve"> </v>
      </c>
      <c r="R338" s="6"/>
    </row>
    <row r="339" spans="3:18" x14ac:dyDescent="0.25">
      <c r="C339" s="138"/>
      <c r="D339" s="139"/>
      <c r="E339" s="141"/>
      <c r="F339" s="147" t="str">
        <f t="shared" si="30"/>
        <v/>
      </c>
      <c r="G339" s="147" t="str">
        <f t="shared" si="31"/>
        <v/>
      </c>
      <c r="H339" s="147" t="str">
        <f t="shared" si="32"/>
        <v/>
      </c>
      <c r="I339" s="15" t="str">
        <f t="shared" si="33"/>
        <v/>
      </c>
      <c r="J339" s="191" t="str">
        <f t="shared" si="34"/>
        <v/>
      </c>
      <c r="M339" s="7"/>
      <c r="N339" s="7"/>
      <c r="O339" s="129"/>
      <c r="P339" s="132"/>
      <c r="Q339" s="228" t="str">
        <f t="shared" si="29"/>
        <v xml:space="preserve"> </v>
      </c>
      <c r="R339" s="6"/>
    </row>
    <row r="340" spans="3:18" x14ac:dyDescent="0.25">
      <c r="C340" s="138"/>
      <c r="D340" s="139"/>
      <c r="E340" s="141"/>
      <c r="F340" s="147" t="str">
        <f t="shared" si="30"/>
        <v/>
      </c>
      <c r="G340" s="147" t="str">
        <f t="shared" si="31"/>
        <v/>
      </c>
      <c r="H340" s="147" t="str">
        <f t="shared" si="32"/>
        <v/>
      </c>
      <c r="I340" s="15" t="str">
        <f t="shared" si="33"/>
        <v/>
      </c>
      <c r="J340" s="191" t="str">
        <f t="shared" si="34"/>
        <v/>
      </c>
      <c r="M340" s="7"/>
      <c r="N340" s="7"/>
      <c r="O340" s="129"/>
      <c r="P340" s="132"/>
      <c r="Q340" s="228" t="str">
        <f t="shared" si="29"/>
        <v xml:space="preserve"> </v>
      </c>
      <c r="R340" s="6"/>
    </row>
    <row r="341" spans="3:18" x14ac:dyDescent="0.25">
      <c r="C341" s="138"/>
      <c r="D341" s="139"/>
      <c r="E341" s="141"/>
      <c r="F341" s="147" t="str">
        <f t="shared" si="30"/>
        <v/>
      </c>
      <c r="G341" s="147" t="str">
        <f t="shared" si="31"/>
        <v/>
      </c>
      <c r="H341" s="147" t="str">
        <f t="shared" si="32"/>
        <v/>
      </c>
      <c r="I341" s="15" t="str">
        <f t="shared" si="33"/>
        <v/>
      </c>
      <c r="J341" s="191" t="str">
        <f t="shared" si="34"/>
        <v/>
      </c>
      <c r="M341" s="7"/>
      <c r="N341" s="7"/>
      <c r="O341" s="129"/>
      <c r="P341" s="132"/>
      <c r="Q341" s="228" t="str">
        <f t="shared" si="29"/>
        <v xml:space="preserve"> </v>
      </c>
      <c r="R341" s="6"/>
    </row>
    <row r="342" spans="3:18" x14ac:dyDescent="0.25">
      <c r="C342" s="138"/>
      <c r="D342" s="139"/>
      <c r="E342" s="141"/>
      <c r="F342" s="147" t="str">
        <f t="shared" si="30"/>
        <v/>
      </c>
      <c r="G342" s="147" t="str">
        <f t="shared" si="31"/>
        <v/>
      </c>
      <c r="H342" s="147" t="str">
        <f t="shared" si="32"/>
        <v/>
      </c>
      <c r="I342" s="15" t="str">
        <f t="shared" si="33"/>
        <v/>
      </c>
      <c r="J342" s="191" t="str">
        <f t="shared" si="34"/>
        <v/>
      </c>
      <c r="M342" s="7"/>
      <c r="N342" s="7"/>
      <c r="O342" s="129"/>
      <c r="P342" s="132"/>
      <c r="Q342" s="228" t="str">
        <f t="shared" ref="Q342:Q400" si="35">IF(AND(ISNUMBER(O342),ISNUMBER(P342)),(O342*P342/1000)," ")</f>
        <v xml:space="preserve"> </v>
      </c>
      <c r="R342" s="6"/>
    </row>
    <row r="343" spans="3:18" x14ac:dyDescent="0.25">
      <c r="C343" s="138"/>
      <c r="D343" s="139"/>
      <c r="E343" s="141"/>
      <c r="F343" s="147" t="str">
        <f t="shared" si="30"/>
        <v/>
      </c>
      <c r="G343" s="147" t="str">
        <f t="shared" si="31"/>
        <v/>
      </c>
      <c r="H343" s="147" t="str">
        <f t="shared" si="32"/>
        <v/>
      </c>
      <c r="I343" s="15" t="str">
        <f t="shared" si="33"/>
        <v/>
      </c>
      <c r="J343" s="191" t="str">
        <f t="shared" si="34"/>
        <v/>
      </c>
      <c r="M343" s="7"/>
      <c r="N343" s="7"/>
      <c r="O343" s="129"/>
      <c r="P343" s="132"/>
      <c r="Q343" s="228" t="str">
        <f t="shared" si="35"/>
        <v xml:space="preserve"> </v>
      </c>
      <c r="R343" s="6"/>
    </row>
    <row r="344" spans="3:18" x14ac:dyDescent="0.25">
      <c r="C344" s="138"/>
      <c r="D344" s="139"/>
      <c r="E344" s="141"/>
      <c r="F344" s="147" t="str">
        <f t="shared" si="30"/>
        <v/>
      </c>
      <c r="G344" s="147" t="str">
        <f t="shared" si="31"/>
        <v/>
      </c>
      <c r="H344" s="147" t="str">
        <f t="shared" si="32"/>
        <v/>
      </c>
      <c r="I344" s="15" t="str">
        <f t="shared" si="33"/>
        <v/>
      </c>
      <c r="J344" s="191" t="str">
        <f t="shared" si="34"/>
        <v/>
      </c>
      <c r="M344" s="7"/>
      <c r="N344" s="7"/>
      <c r="O344" s="129"/>
      <c r="P344" s="132"/>
      <c r="Q344" s="228" t="str">
        <f t="shared" si="35"/>
        <v xml:space="preserve"> </v>
      </c>
      <c r="R344" s="6"/>
    </row>
    <row r="345" spans="3:18" x14ac:dyDescent="0.25">
      <c r="C345" s="138"/>
      <c r="D345" s="139"/>
      <c r="E345" s="141"/>
      <c r="F345" s="147" t="str">
        <f t="shared" si="30"/>
        <v/>
      </c>
      <c r="G345" s="147" t="str">
        <f t="shared" si="31"/>
        <v/>
      </c>
      <c r="H345" s="147" t="str">
        <f t="shared" si="32"/>
        <v/>
      </c>
      <c r="I345" s="15" t="str">
        <f t="shared" si="33"/>
        <v/>
      </c>
      <c r="J345" s="191" t="str">
        <f t="shared" si="34"/>
        <v/>
      </c>
      <c r="M345" s="7"/>
      <c r="N345" s="7"/>
      <c r="O345" s="129"/>
      <c r="P345" s="132"/>
      <c r="Q345" s="228" t="str">
        <f t="shared" si="35"/>
        <v xml:space="preserve"> </v>
      </c>
      <c r="R345" s="6"/>
    </row>
    <row r="346" spans="3:18" x14ac:dyDescent="0.25">
      <c r="C346" s="138"/>
      <c r="D346" s="139"/>
      <c r="E346" s="141"/>
      <c r="F346" s="147" t="str">
        <f t="shared" si="30"/>
        <v/>
      </c>
      <c r="G346" s="147" t="str">
        <f t="shared" si="31"/>
        <v/>
      </c>
      <c r="H346" s="147" t="str">
        <f t="shared" si="32"/>
        <v/>
      </c>
      <c r="I346" s="15" t="str">
        <f t="shared" si="33"/>
        <v/>
      </c>
      <c r="J346" s="191" t="str">
        <f t="shared" si="34"/>
        <v/>
      </c>
      <c r="M346" s="7"/>
      <c r="N346" s="7"/>
      <c r="O346" s="129"/>
      <c r="P346" s="132"/>
      <c r="Q346" s="228" t="str">
        <f t="shared" si="35"/>
        <v xml:space="preserve"> </v>
      </c>
      <c r="R346" s="6"/>
    </row>
    <row r="347" spans="3:18" x14ac:dyDescent="0.25">
      <c r="C347" s="138"/>
      <c r="D347" s="139"/>
      <c r="E347" s="141"/>
      <c r="F347" s="147" t="str">
        <f t="shared" si="30"/>
        <v/>
      </c>
      <c r="G347" s="147" t="str">
        <f t="shared" si="31"/>
        <v/>
      </c>
      <c r="H347" s="147" t="str">
        <f t="shared" si="32"/>
        <v/>
      </c>
      <c r="I347" s="15" t="str">
        <f t="shared" si="33"/>
        <v/>
      </c>
      <c r="J347" s="191" t="str">
        <f t="shared" si="34"/>
        <v/>
      </c>
      <c r="M347" s="7"/>
      <c r="N347" s="7"/>
      <c r="O347" s="129"/>
      <c r="P347" s="132"/>
      <c r="Q347" s="228" t="str">
        <f t="shared" si="35"/>
        <v xml:space="preserve"> </v>
      </c>
      <c r="R347" s="6"/>
    </row>
    <row r="348" spans="3:18" x14ac:dyDescent="0.25">
      <c r="C348" s="138"/>
      <c r="D348" s="139"/>
      <c r="E348" s="141"/>
      <c r="F348" s="147" t="str">
        <f t="shared" si="30"/>
        <v/>
      </c>
      <c r="G348" s="147" t="str">
        <f t="shared" si="31"/>
        <v/>
      </c>
      <c r="H348" s="147" t="str">
        <f t="shared" si="32"/>
        <v/>
      </c>
      <c r="I348" s="15" t="str">
        <f t="shared" si="33"/>
        <v/>
      </c>
      <c r="J348" s="191" t="str">
        <f t="shared" si="34"/>
        <v/>
      </c>
      <c r="M348" s="7"/>
      <c r="N348" s="7"/>
      <c r="O348" s="129"/>
      <c r="P348" s="132"/>
      <c r="Q348" s="228" t="str">
        <f t="shared" si="35"/>
        <v xml:space="preserve"> </v>
      </c>
      <c r="R348" s="6"/>
    </row>
    <row r="349" spans="3:18" x14ac:dyDescent="0.25">
      <c r="C349" s="138"/>
      <c r="D349" s="139"/>
      <c r="E349" s="141"/>
      <c r="F349" s="147" t="str">
        <f t="shared" si="30"/>
        <v/>
      </c>
      <c r="G349" s="147" t="str">
        <f t="shared" si="31"/>
        <v/>
      </c>
      <c r="H349" s="147" t="str">
        <f t="shared" si="32"/>
        <v/>
      </c>
      <c r="I349" s="15" t="str">
        <f t="shared" si="33"/>
        <v/>
      </c>
      <c r="J349" s="191" t="str">
        <f t="shared" si="34"/>
        <v/>
      </c>
      <c r="M349" s="7"/>
      <c r="N349" s="7"/>
      <c r="O349" s="129"/>
      <c r="P349" s="132"/>
      <c r="Q349" s="228" t="str">
        <f t="shared" si="35"/>
        <v xml:space="preserve"> </v>
      </c>
      <c r="R349" s="6"/>
    </row>
    <row r="350" spans="3:18" x14ac:dyDescent="0.25">
      <c r="C350" s="138"/>
      <c r="D350" s="139"/>
      <c r="E350" s="141"/>
      <c r="F350" s="147" t="str">
        <f t="shared" si="30"/>
        <v/>
      </c>
      <c r="G350" s="147" t="str">
        <f t="shared" si="31"/>
        <v/>
      </c>
      <c r="H350" s="147" t="str">
        <f t="shared" si="32"/>
        <v/>
      </c>
      <c r="I350" s="15" t="str">
        <f t="shared" si="33"/>
        <v/>
      </c>
      <c r="J350" s="191" t="str">
        <f t="shared" si="34"/>
        <v/>
      </c>
      <c r="M350" s="7"/>
      <c r="N350" s="7"/>
      <c r="O350" s="129"/>
      <c r="P350" s="132"/>
      <c r="Q350" s="228" t="str">
        <f t="shared" si="35"/>
        <v xml:space="preserve"> </v>
      </c>
      <c r="R350" s="6"/>
    </row>
    <row r="351" spans="3:18" x14ac:dyDescent="0.25">
      <c r="C351" s="138"/>
      <c r="D351" s="139"/>
      <c r="E351" s="141"/>
      <c r="F351" s="147" t="str">
        <f t="shared" si="30"/>
        <v/>
      </c>
      <c r="G351" s="147" t="str">
        <f t="shared" si="31"/>
        <v/>
      </c>
      <c r="H351" s="147" t="str">
        <f t="shared" si="32"/>
        <v/>
      </c>
      <c r="I351" s="15" t="str">
        <f t="shared" si="33"/>
        <v/>
      </c>
      <c r="J351" s="191" t="str">
        <f t="shared" si="34"/>
        <v/>
      </c>
      <c r="M351" s="7"/>
      <c r="N351" s="7"/>
      <c r="O351" s="129"/>
      <c r="P351" s="132"/>
      <c r="Q351" s="228" t="str">
        <f t="shared" si="35"/>
        <v xml:space="preserve"> </v>
      </c>
      <c r="R351" s="6"/>
    </row>
    <row r="352" spans="3:18" x14ac:dyDescent="0.25">
      <c r="C352" s="138"/>
      <c r="D352" s="139"/>
      <c r="E352" s="141"/>
      <c r="F352" s="147" t="str">
        <f t="shared" si="30"/>
        <v/>
      </c>
      <c r="G352" s="147" t="str">
        <f t="shared" si="31"/>
        <v/>
      </c>
      <c r="H352" s="147" t="str">
        <f t="shared" si="32"/>
        <v/>
      </c>
      <c r="I352" s="15" t="str">
        <f t="shared" si="33"/>
        <v/>
      </c>
      <c r="J352" s="191" t="str">
        <f t="shared" si="34"/>
        <v/>
      </c>
      <c r="M352" s="7"/>
      <c r="N352" s="7"/>
      <c r="O352" s="129"/>
      <c r="P352" s="132"/>
      <c r="Q352" s="228" t="str">
        <f t="shared" si="35"/>
        <v xml:space="preserve"> </v>
      </c>
      <c r="R352" s="6"/>
    </row>
    <row r="353" spans="3:18" x14ac:dyDescent="0.25">
      <c r="C353" s="138"/>
      <c r="D353" s="139"/>
      <c r="E353" s="141"/>
      <c r="F353" s="147" t="str">
        <f t="shared" si="30"/>
        <v/>
      </c>
      <c r="G353" s="147" t="str">
        <f t="shared" si="31"/>
        <v/>
      </c>
      <c r="H353" s="147" t="str">
        <f t="shared" si="32"/>
        <v/>
      </c>
      <c r="I353" s="15" t="str">
        <f t="shared" si="33"/>
        <v/>
      </c>
      <c r="J353" s="191" t="str">
        <f t="shared" si="34"/>
        <v/>
      </c>
      <c r="M353" s="7"/>
      <c r="N353" s="7"/>
      <c r="O353" s="129"/>
      <c r="P353" s="132"/>
      <c r="Q353" s="228" t="str">
        <f t="shared" si="35"/>
        <v xml:space="preserve"> </v>
      </c>
      <c r="R353" s="6"/>
    </row>
    <row r="354" spans="3:18" x14ac:dyDescent="0.25">
      <c r="C354" s="138"/>
      <c r="D354" s="139"/>
      <c r="E354" s="141"/>
      <c r="F354" s="147" t="str">
        <f t="shared" si="30"/>
        <v/>
      </c>
      <c r="G354" s="147" t="str">
        <f t="shared" si="31"/>
        <v/>
      </c>
      <c r="H354" s="147" t="str">
        <f t="shared" si="32"/>
        <v/>
      </c>
      <c r="I354" s="15" t="str">
        <f t="shared" si="33"/>
        <v/>
      </c>
      <c r="J354" s="191" t="str">
        <f t="shared" si="34"/>
        <v/>
      </c>
      <c r="M354" s="7"/>
      <c r="N354" s="7"/>
      <c r="O354" s="129"/>
      <c r="P354" s="132"/>
      <c r="Q354" s="228" t="str">
        <f t="shared" si="35"/>
        <v xml:space="preserve"> </v>
      </c>
      <c r="R354" s="6"/>
    </row>
    <row r="355" spans="3:18" x14ac:dyDescent="0.25">
      <c r="C355" s="138"/>
      <c r="D355" s="139"/>
      <c r="E355" s="141"/>
      <c r="F355" s="147" t="str">
        <f t="shared" si="30"/>
        <v/>
      </c>
      <c r="G355" s="147" t="str">
        <f t="shared" si="31"/>
        <v/>
      </c>
      <c r="H355" s="147" t="str">
        <f t="shared" si="32"/>
        <v/>
      </c>
      <c r="I355" s="15" t="str">
        <f t="shared" si="33"/>
        <v/>
      </c>
      <c r="J355" s="191" t="str">
        <f t="shared" si="34"/>
        <v/>
      </c>
      <c r="M355" s="7"/>
      <c r="N355" s="7"/>
      <c r="O355" s="129"/>
      <c r="P355" s="132"/>
      <c r="Q355" s="228" t="str">
        <f t="shared" si="35"/>
        <v xml:space="preserve"> </v>
      </c>
      <c r="R355" s="6"/>
    </row>
    <row r="356" spans="3:18" x14ac:dyDescent="0.25">
      <c r="C356" s="138"/>
      <c r="D356" s="139"/>
      <c r="E356" s="141"/>
      <c r="F356" s="147" t="str">
        <f t="shared" si="30"/>
        <v/>
      </c>
      <c r="G356" s="147" t="str">
        <f t="shared" si="31"/>
        <v/>
      </c>
      <c r="H356" s="147" t="str">
        <f t="shared" si="32"/>
        <v/>
      </c>
      <c r="I356" s="15" t="str">
        <f t="shared" si="33"/>
        <v/>
      </c>
      <c r="J356" s="191" t="str">
        <f t="shared" si="34"/>
        <v/>
      </c>
      <c r="M356" s="7"/>
      <c r="N356" s="7"/>
      <c r="O356" s="129"/>
      <c r="P356" s="132"/>
      <c r="Q356" s="228" t="str">
        <f t="shared" si="35"/>
        <v xml:space="preserve"> </v>
      </c>
      <c r="R356" s="6"/>
    </row>
    <row r="357" spans="3:18" x14ac:dyDescent="0.25">
      <c r="C357" s="138"/>
      <c r="D357" s="139"/>
      <c r="E357" s="141"/>
      <c r="F357" s="147" t="str">
        <f t="shared" si="30"/>
        <v/>
      </c>
      <c r="G357" s="147" t="str">
        <f t="shared" si="31"/>
        <v/>
      </c>
      <c r="H357" s="147" t="str">
        <f t="shared" si="32"/>
        <v/>
      </c>
      <c r="I357" s="15" t="str">
        <f t="shared" si="33"/>
        <v/>
      </c>
      <c r="J357" s="191" t="str">
        <f t="shared" si="34"/>
        <v/>
      </c>
      <c r="M357" s="7"/>
      <c r="N357" s="7"/>
      <c r="O357" s="129"/>
      <c r="P357" s="132"/>
      <c r="Q357" s="228" t="str">
        <f t="shared" si="35"/>
        <v xml:space="preserve"> </v>
      </c>
      <c r="R357" s="6"/>
    </row>
    <row r="358" spans="3:18" x14ac:dyDescent="0.25">
      <c r="C358" s="138"/>
      <c r="D358" s="139"/>
      <c r="E358" s="141"/>
      <c r="F358" s="147" t="str">
        <f t="shared" si="30"/>
        <v/>
      </c>
      <c r="G358" s="147" t="str">
        <f t="shared" si="31"/>
        <v/>
      </c>
      <c r="H358" s="147" t="str">
        <f t="shared" si="32"/>
        <v/>
      </c>
      <c r="I358" s="15" t="str">
        <f t="shared" si="33"/>
        <v/>
      </c>
      <c r="J358" s="191" t="str">
        <f t="shared" si="34"/>
        <v/>
      </c>
      <c r="M358" s="7"/>
      <c r="N358" s="7"/>
      <c r="O358" s="129"/>
      <c r="P358" s="132"/>
      <c r="Q358" s="228" t="str">
        <f t="shared" si="35"/>
        <v xml:space="preserve"> </v>
      </c>
      <c r="R358" s="6"/>
    </row>
    <row r="359" spans="3:18" x14ac:dyDescent="0.25">
      <c r="C359" s="138"/>
      <c r="D359" s="139"/>
      <c r="E359" s="141"/>
      <c r="F359" s="147" t="str">
        <f t="shared" si="30"/>
        <v/>
      </c>
      <c r="G359" s="147" t="str">
        <f t="shared" si="31"/>
        <v/>
      </c>
      <c r="H359" s="147" t="str">
        <f t="shared" si="32"/>
        <v/>
      </c>
      <c r="I359" s="15" t="str">
        <f t="shared" si="33"/>
        <v/>
      </c>
      <c r="J359" s="191" t="str">
        <f t="shared" si="34"/>
        <v/>
      </c>
      <c r="M359" s="7"/>
      <c r="N359" s="7"/>
      <c r="O359" s="129"/>
      <c r="P359" s="132"/>
      <c r="Q359" s="228" t="str">
        <f t="shared" si="35"/>
        <v xml:space="preserve"> </v>
      </c>
      <c r="R359" s="6"/>
    </row>
    <row r="360" spans="3:18" x14ac:dyDescent="0.25">
      <c r="C360" s="138"/>
      <c r="D360" s="139"/>
      <c r="E360" s="141"/>
      <c r="F360" s="147" t="str">
        <f t="shared" si="30"/>
        <v/>
      </c>
      <c r="G360" s="147" t="str">
        <f t="shared" si="31"/>
        <v/>
      </c>
      <c r="H360" s="147" t="str">
        <f t="shared" si="32"/>
        <v/>
      </c>
      <c r="I360" s="15" t="str">
        <f t="shared" si="33"/>
        <v/>
      </c>
      <c r="J360" s="191" t="str">
        <f t="shared" si="34"/>
        <v/>
      </c>
      <c r="M360" s="7"/>
      <c r="N360" s="7"/>
      <c r="O360" s="129"/>
      <c r="P360" s="132"/>
      <c r="Q360" s="228" t="str">
        <f t="shared" si="35"/>
        <v xml:space="preserve"> </v>
      </c>
      <c r="R360" s="6"/>
    </row>
    <row r="361" spans="3:18" x14ac:dyDescent="0.25">
      <c r="C361" s="138"/>
      <c r="D361" s="139"/>
      <c r="E361" s="141"/>
      <c r="F361" s="147" t="str">
        <f t="shared" si="30"/>
        <v/>
      </c>
      <c r="G361" s="147" t="str">
        <f t="shared" si="31"/>
        <v/>
      </c>
      <c r="H361" s="147" t="str">
        <f t="shared" si="32"/>
        <v/>
      </c>
      <c r="I361" s="15" t="str">
        <f t="shared" si="33"/>
        <v/>
      </c>
      <c r="J361" s="191" t="str">
        <f t="shared" si="34"/>
        <v/>
      </c>
      <c r="M361" s="7"/>
      <c r="N361" s="7"/>
      <c r="O361" s="129"/>
      <c r="P361" s="132"/>
      <c r="Q361" s="228" t="str">
        <f t="shared" si="35"/>
        <v xml:space="preserve"> </v>
      </c>
      <c r="R361" s="6"/>
    </row>
    <row r="362" spans="3:18" x14ac:dyDescent="0.25">
      <c r="C362" s="138"/>
      <c r="D362" s="139"/>
      <c r="E362" s="141"/>
      <c r="F362" s="147" t="str">
        <f t="shared" si="30"/>
        <v/>
      </c>
      <c r="G362" s="147" t="str">
        <f t="shared" si="31"/>
        <v/>
      </c>
      <c r="H362" s="147" t="str">
        <f t="shared" si="32"/>
        <v/>
      </c>
      <c r="I362" s="15" t="str">
        <f t="shared" si="33"/>
        <v/>
      </c>
      <c r="J362" s="191" t="str">
        <f t="shared" si="34"/>
        <v/>
      </c>
      <c r="M362" s="7"/>
      <c r="N362" s="7"/>
      <c r="O362" s="129"/>
      <c r="P362" s="132"/>
      <c r="Q362" s="228" t="str">
        <f t="shared" si="35"/>
        <v xml:space="preserve"> </v>
      </c>
      <c r="R362" s="6"/>
    </row>
    <row r="363" spans="3:18" x14ac:dyDescent="0.25">
      <c r="C363" s="138"/>
      <c r="D363" s="139"/>
      <c r="E363" s="141"/>
      <c r="F363" s="147" t="str">
        <f t="shared" si="30"/>
        <v/>
      </c>
      <c r="G363" s="147" t="str">
        <f t="shared" si="31"/>
        <v/>
      </c>
      <c r="H363" s="147" t="str">
        <f t="shared" si="32"/>
        <v/>
      </c>
      <c r="I363" s="15" t="str">
        <f t="shared" si="33"/>
        <v/>
      </c>
      <c r="J363" s="191" t="str">
        <f t="shared" si="34"/>
        <v/>
      </c>
      <c r="M363" s="7"/>
      <c r="N363" s="7"/>
      <c r="O363" s="129"/>
      <c r="P363" s="132"/>
      <c r="Q363" s="228" t="str">
        <f t="shared" si="35"/>
        <v xml:space="preserve"> </v>
      </c>
      <c r="R363" s="6"/>
    </row>
    <row r="364" spans="3:18" x14ac:dyDescent="0.25">
      <c r="C364" s="138"/>
      <c r="D364" s="139"/>
      <c r="E364" s="141"/>
      <c r="F364" s="147" t="str">
        <f t="shared" si="30"/>
        <v/>
      </c>
      <c r="G364" s="147" t="str">
        <f t="shared" si="31"/>
        <v/>
      </c>
      <c r="H364" s="147" t="str">
        <f t="shared" si="32"/>
        <v/>
      </c>
      <c r="I364" s="15" t="str">
        <f t="shared" si="33"/>
        <v/>
      </c>
      <c r="J364" s="191" t="str">
        <f t="shared" si="34"/>
        <v/>
      </c>
      <c r="M364" s="7"/>
      <c r="N364" s="7"/>
      <c r="O364" s="129"/>
      <c r="P364" s="132"/>
      <c r="Q364" s="228" t="str">
        <f t="shared" si="35"/>
        <v xml:space="preserve"> </v>
      </c>
      <c r="R364" s="6"/>
    </row>
    <row r="365" spans="3:18" x14ac:dyDescent="0.25">
      <c r="C365" s="138"/>
      <c r="D365" s="139"/>
      <c r="E365" s="141"/>
      <c r="F365" s="147" t="str">
        <f t="shared" si="30"/>
        <v/>
      </c>
      <c r="G365" s="147" t="str">
        <f t="shared" si="31"/>
        <v/>
      </c>
      <c r="H365" s="147" t="str">
        <f t="shared" si="32"/>
        <v/>
      </c>
      <c r="I365" s="15" t="str">
        <f t="shared" si="33"/>
        <v/>
      </c>
      <c r="J365" s="191" t="str">
        <f t="shared" si="34"/>
        <v/>
      </c>
      <c r="M365" s="7"/>
      <c r="N365" s="7"/>
      <c r="O365" s="129"/>
      <c r="P365" s="132"/>
      <c r="Q365" s="228" t="str">
        <f t="shared" si="35"/>
        <v xml:space="preserve"> </v>
      </c>
      <c r="R365" s="6"/>
    </row>
    <row r="366" spans="3:18" x14ac:dyDescent="0.25">
      <c r="C366" s="138"/>
      <c r="D366" s="139"/>
      <c r="E366" s="141"/>
      <c r="F366" s="147" t="str">
        <f t="shared" si="30"/>
        <v/>
      </c>
      <c r="G366" s="147" t="str">
        <f t="shared" si="31"/>
        <v/>
      </c>
      <c r="H366" s="147" t="str">
        <f t="shared" si="32"/>
        <v/>
      </c>
      <c r="I366" s="15" t="str">
        <f t="shared" si="33"/>
        <v/>
      </c>
      <c r="J366" s="191" t="str">
        <f t="shared" si="34"/>
        <v/>
      </c>
      <c r="M366" s="7"/>
      <c r="N366" s="7"/>
      <c r="O366" s="129"/>
      <c r="P366" s="132"/>
      <c r="Q366" s="228" t="str">
        <f t="shared" si="35"/>
        <v xml:space="preserve"> </v>
      </c>
      <c r="R366" s="6"/>
    </row>
    <row r="367" spans="3:18" x14ac:dyDescent="0.25">
      <c r="C367" s="138"/>
      <c r="D367" s="139"/>
      <c r="E367" s="141"/>
      <c r="F367" s="147" t="str">
        <f t="shared" si="30"/>
        <v/>
      </c>
      <c r="G367" s="147" t="str">
        <f t="shared" si="31"/>
        <v/>
      </c>
      <c r="H367" s="147" t="str">
        <f t="shared" si="32"/>
        <v/>
      </c>
      <c r="I367" s="15" t="str">
        <f t="shared" si="33"/>
        <v/>
      </c>
      <c r="J367" s="191" t="str">
        <f t="shared" si="34"/>
        <v/>
      </c>
      <c r="M367" s="7"/>
      <c r="N367" s="7"/>
      <c r="O367" s="129"/>
      <c r="P367" s="132"/>
      <c r="Q367" s="228" t="str">
        <f t="shared" si="35"/>
        <v xml:space="preserve"> </v>
      </c>
      <c r="R367" s="6"/>
    </row>
    <row r="368" spans="3:18" x14ac:dyDescent="0.25">
      <c r="C368" s="138"/>
      <c r="D368" s="139"/>
      <c r="E368" s="141"/>
      <c r="F368" s="147" t="str">
        <f t="shared" si="30"/>
        <v/>
      </c>
      <c r="G368" s="147" t="str">
        <f t="shared" si="31"/>
        <v/>
      </c>
      <c r="H368" s="147" t="str">
        <f t="shared" si="32"/>
        <v/>
      </c>
      <c r="I368" s="15" t="str">
        <f t="shared" si="33"/>
        <v/>
      </c>
      <c r="J368" s="191" t="str">
        <f t="shared" si="34"/>
        <v/>
      </c>
      <c r="M368" s="7"/>
      <c r="N368" s="7"/>
      <c r="O368" s="129"/>
      <c r="P368" s="132"/>
      <c r="Q368" s="228" t="str">
        <f t="shared" si="35"/>
        <v xml:space="preserve"> </v>
      </c>
      <c r="R368" s="6"/>
    </row>
    <row r="369" spans="3:18" x14ac:dyDescent="0.25">
      <c r="C369" s="138"/>
      <c r="D369" s="139"/>
      <c r="E369" s="141"/>
      <c r="F369" s="147" t="str">
        <f t="shared" si="30"/>
        <v/>
      </c>
      <c r="G369" s="147" t="str">
        <f t="shared" si="31"/>
        <v/>
      </c>
      <c r="H369" s="147" t="str">
        <f t="shared" si="32"/>
        <v/>
      </c>
      <c r="I369" s="15" t="str">
        <f t="shared" si="33"/>
        <v/>
      </c>
      <c r="J369" s="191" t="str">
        <f t="shared" si="34"/>
        <v/>
      </c>
      <c r="M369" s="7"/>
      <c r="N369" s="7"/>
      <c r="O369" s="129"/>
      <c r="P369" s="132"/>
      <c r="Q369" s="228" t="str">
        <f t="shared" si="35"/>
        <v xml:space="preserve"> </v>
      </c>
      <c r="R369" s="6"/>
    </row>
    <row r="370" spans="3:18" x14ac:dyDescent="0.25">
      <c r="C370" s="138"/>
      <c r="D370" s="139"/>
      <c r="E370" s="141"/>
      <c r="F370" s="147" t="str">
        <f t="shared" si="30"/>
        <v/>
      </c>
      <c r="G370" s="147" t="str">
        <f t="shared" si="31"/>
        <v/>
      </c>
      <c r="H370" s="147" t="str">
        <f t="shared" si="32"/>
        <v/>
      </c>
      <c r="I370" s="15" t="str">
        <f t="shared" si="33"/>
        <v/>
      </c>
      <c r="J370" s="191" t="str">
        <f t="shared" si="34"/>
        <v/>
      </c>
      <c r="M370" s="7"/>
      <c r="N370" s="7"/>
      <c r="O370" s="129"/>
      <c r="P370" s="132"/>
      <c r="Q370" s="228" t="str">
        <f t="shared" si="35"/>
        <v xml:space="preserve"> </v>
      </c>
      <c r="R370" s="6"/>
    </row>
    <row r="371" spans="3:18" x14ac:dyDescent="0.25">
      <c r="C371" s="138"/>
      <c r="D371" s="139"/>
      <c r="E371" s="141"/>
      <c r="F371" s="147" t="str">
        <f t="shared" si="30"/>
        <v/>
      </c>
      <c r="G371" s="147" t="str">
        <f t="shared" si="31"/>
        <v/>
      </c>
      <c r="H371" s="147" t="str">
        <f t="shared" si="32"/>
        <v/>
      </c>
      <c r="I371" s="15" t="str">
        <f t="shared" si="33"/>
        <v/>
      </c>
      <c r="J371" s="191" t="str">
        <f t="shared" si="34"/>
        <v/>
      </c>
      <c r="M371" s="7"/>
      <c r="N371" s="7"/>
      <c r="O371" s="129"/>
      <c r="P371" s="132"/>
      <c r="Q371" s="228" t="str">
        <f t="shared" si="35"/>
        <v xml:space="preserve"> </v>
      </c>
      <c r="R371" s="6"/>
    </row>
    <row r="372" spans="3:18" x14ac:dyDescent="0.25">
      <c r="C372" s="138"/>
      <c r="D372" s="139"/>
      <c r="E372" s="141"/>
      <c r="F372" s="147" t="str">
        <f t="shared" si="30"/>
        <v/>
      </c>
      <c r="G372" s="147" t="str">
        <f t="shared" si="31"/>
        <v/>
      </c>
      <c r="H372" s="147" t="str">
        <f t="shared" si="32"/>
        <v/>
      </c>
      <c r="I372" s="15" t="str">
        <f t="shared" si="33"/>
        <v/>
      </c>
      <c r="J372" s="191" t="str">
        <f t="shared" si="34"/>
        <v/>
      </c>
      <c r="M372" s="7"/>
      <c r="N372" s="7"/>
      <c r="O372" s="129"/>
      <c r="P372" s="132"/>
      <c r="Q372" s="228" t="str">
        <f t="shared" si="35"/>
        <v xml:space="preserve"> </v>
      </c>
      <c r="R372" s="6"/>
    </row>
    <row r="373" spans="3:18" x14ac:dyDescent="0.25">
      <c r="C373" s="138"/>
      <c r="D373" s="139"/>
      <c r="E373" s="141"/>
      <c r="F373" s="147" t="str">
        <f t="shared" si="30"/>
        <v/>
      </c>
      <c r="G373" s="147" t="str">
        <f t="shared" si="31"/>
        <v/>
      </c>
      <c r="H373" s="147" t="str">
        <f t="shared" si="32"/>
        <v/>
      </c>
      <c r="I373" s="15" t="str">
        <f t="shared" si="33"/>
        <v/>
      </c>
      <c r="J373" s="191" t="str">
        <f t="shared" si="34"/>
        <v/>
      </c>
      <c r="M373" s="7"/>
      <c r="N373" s="7"/>
      <c r="O373" s="129"/>
      <c r="P373" s="132"/>
      <c r="Q373" s="228" t="str">
        <f t="shared" si="35"/>
        <v xml:space="preserve"> </v>
      </c>
      <c r="R373" s="6"/>
    </row>
    <row r="374" spans="3:18" x14ac:dyDescent="0.25">
      <c r="C374" s="138"/>
      <c r="D374" s="139"/>
      <c r="E374" s="141"/>
      <c r="F374" s="147" t="str">
        <f t="shared" si="30"/>
        <v/>
      </c>
      <c r="G374" s="147" t="str">
        <f t="shared" si="31"/>
        <v/>
      </c>
      <c r="H374" s="147" t="str">
        <f t="shared" si="32"/>
        <v/>
      </c>
      <c r="I374" s="15" t="str">
        <f t="shared" si="33"/>
        <v/>
      </c>
      <c r="J374" s="191" t="str">
        <f t="shared" si="34"/>
        <v/>
      </c>
      <c r="M374" s="7"/>
      <c r="N374" s="7"/>
      <c r="O374" s="129"/>
      <c r="P374" s="132"/>
      <c r="Q374" s="228" t="str">
        <f t="shared" si="35"/>
        <v xml:space="preserve"> </v>
      </c>
      <c r="R374" s="6"/>
    </row>
    <row r="375" spans="3:18" x14ac:dyDescent="0.25">
      <c r="C375" s="138"/>
      <c r="D375" s="139"/>
      <c r="E375" s="141"/>
      <c r="F375" s="147" t="str">
        <f t="shared" si="30"/>
        <v/>
      </c>
      <c r="G375" s="147" t="str">
        <f t="shared" si="31"/>
        <v/>
      </c>
      <c r="H375" s="147" t="str">
        <f t="shared" si="32"/>
        <v/>
      </c>
      <c r="I375" s="15" t="str">
        <f t="shared" si="33"/>
        <v/>
      </c>
      <c r="J375" s="191" t="str">
        <f t="shared" si="34"/>
        <v/>
      </c>
      <c r="M375" s="7"/>
      <c r="N375" s="7"/>
      <c r="O375" s="129"/>
      <c r="P375" s="132"/>
      <c r="Q375" s="228" t="str">
        <f t="shared" si="35"/>
        <v xml:space="preserve"> </v>
      </c>
      <c r="R375" s="6"/>
    </row>
    <row r="376" spans="3:18" x14ac:dyDescent="0.25">
      <c r="C376" s="138"/>
      <c r="D376" s="139"/>
      <c r="E376" s="141"/>
      <c r="F376" s="147" t="str">
        <f t="shared" si="30"/>
        <v/>
      </c>
      <c r="G376" s="147" t="str">
        <f t="shared" si="31"/>
        <v/>
      </c>
      <c r="H376" s="147" t="str">
        <f t="shared" si="32"/>
        <v/>
      </c>
      <c r="I376" s="15" t="str">
        <f t="shared" si="33"/>
        <v/>
      </c>
      <c r="J376" s="191" t="str">
        <f t="shared" si="34"/>
        <v/>
      </c>
      <c r="M376" s="7"/>
      <c r="N376" s="7"/>
      <c r="O376" s="129"/>
      <c r="P376" s="132"/>
      <c r="Q376" s="228" t="str">
        <f t="shared" si="35"/>
        <v xml:space="preserve"> </v>
      </c>
      <c r="R376" s="6"/>
    </row>
    <row r="377" spans="3:18" x14ac:dyDescent="0.25">
      <c r="C377" s="138"/>
      <c r="D377" s="139"/>
      <c r="E377" s="141"/>
      <c r="F377" s="147" t="str">
        <f t="shared" si="30"/>
        <v/>
      </c>
      <c r="G377" s="147" t="str">
        <f t="shared" si="31"/>
        <v/>
      </c>
      <c r="H377" s="147" t="str">
        <f t="shared" si="32"/>
        <v/>
      </c>
      <c r="I377" s="15" t="str">
        <f t="shared" si="33"/>
        <v/>
      </c>
      <c r="J377" s="191" t="str">
        <f t="shared" si="34"/>
        <v/>
      </c>
      <c r="M377" s="7"/>
      <c r="N377" s="7"/>
      <c r="O377" s="129"/>
      <c r="P377" s="132"/>
      <c r="Q377" s="228" t="str">
        <f t="shared" si="35"/>
        <v xml:space="preserve"> </v>
      </c>
      <c r="R377" s="6"/>
    </row>
    <row r="378" spans="3:18" x14ac:dyDescent="0.25">
      <c r="C378" s="138"/>
      <c r="D378" s="139"/>
      <c r="E378" s="141"/>
      <c r="F378" s="147" t="str">
        <f t="shared" si="30"/>
        <v/>
      </c>
      <c r="G378" s="147" t="str">
        <f t="shared" si="31"/>
        <v/>
      </c>
      <c r="H378" s="147" t="str">
        <f t="shared" si="32"/>
        <v/>
      </c>
      <c r="I378" s="15" t="str">
        <f t="shared" si="33"/>
        <v/>
      </c>
      <c r="J378" s="191" t="str">
        <f t="shared" si="34"/>
        <v/>
      </c>
      <c r="M378" s="7"/>
      <c r="N378" s="7"/>
      <c r="O378" s="129"/>
      <c r="P378" s="132"/>
      <c r="Q378" s="228" t="str">
        <f t="shared" si="35"/>
        <v xml:space="preserve"> </v>
      </c>
      <c r="R378" s="6"/>
    </row>
    <row r="379" spans="3:18" x14ac:dyDescent="0.25">
      <c r="C379" s="138"/>
      <c r="D379" s="139"/>
      <c r="E379" s="141"/>
      <c r="F379" s="147" t="str">
        <f t="shared" si="30"/>
        <v/>
      </c>
      <c r="G379" s="147" t="str">
        <f t="shared" si="31"/>
        <v/>
      </c>
      <c r="H379" s="147" t="str">
        <f t="shared" si="32"/>
        <v/>
      </c>
      <c r="I379" s="15" t="str">
        <f t="shared" si="33"/>
        <v/>
      </c>
      <c r="J379" s="191" t="str">
        <f t="shared" si="34"/>
        <v/>
      </c>
      <c r="M379" s="7"/>
      <c r="N379" s="7"/>
      <c r="O379" s="129"/>
      <c r="P379" s="132"/>
      <c r="Q379" s="228" t="str">
        <f t="shared" si="35"/>
        <v xml:space="preserve"> </v>
      </c>
      <c r="R379" s="6"/>
    </row>
    <row r="380" spans="3:18" x14ac:dyDescent="0.25">
      <c r="C380" s="138"/>
      <c r="D380" s="139"/>
      <c r="E380" s="141"/>
      <c r="F380" s="147" t="str">
        <f t="shared" si="30"/>
        <v/>
      </c>
      <c r="G380" s="147" t="str">
        <f t="shared" si="31"/>
        <v/>
      </c>
      <c r="H380" s="147" t="str">
        <f t="shared" si="32"/>
        <v/>
      </c>
      <c r="I380" s="15" t="str">
        <f t="shared" si="33"/>
        <v/>
      </c>
      <c r="J380" s="191" t="str">
        <f t="shared" si="34"/>
        <v/>
      </c>
      <c r="M380" s="7"/>
      <c r="N380" s="7"/>
      <c r="O380" s="129"/>
      <c r="P380" s="132"/>
      <c r="Q380" s="228" t="str">
        <f t="shared" si="35"/>
        <v xml:space="preserve"> </v>
      </c>
      <c r="R380" s="6"/>
    </row>
    <row r="381" spans="3:18" x14ac:dyDescent="0.25">
      <c r="C381" s="138"/>
      <c r="D381" s="139"/>
      <c r="E381" s="141"/>
      <c r="F381" s="147" t="str">
        <f t="shared" si="30"/>
        <v/>
      </c>
      <c r="G381" s="147" t="str">
        <f t="shared" si="31"/>
        <v/>
      </c>
      <c r="H381" s="147" t="str">
        <f t="shared" si="32"/>
        <v/>
      </c>
      <c r="I381" s="15" t="str">
        <f t="shared" si="33"/>
        <v/>
      </c>
      <c r="J381" s="191" t="str">
        <f t="shared" si="34"/>
        <v/>
      </c>
      <c r="M381" s="7"/>
      <c r="N381" s="7"/>
      <c r="O381" s="129"/>
      <c r="P381" s="132"/>
      <c r="Q381" s="228" t="str">
        <f t="shared" si="35"/>
        <v xml:space="preserve"> </v>
      </c>
      <c r="R381" s="6"/>
    </row>
    <row r="382" spans="3:18" x14ac:dyDescent="0.25">
      <c r="C382" s="138"/>
      <c r="D382" s="139"/>
      <c r="E382" s="141"/>
      <c r="F382" s="147" t="str">
        <f t="shared" si="30"/>
        <v/>
      </c>
      <c r="G382" s="147" t="str">
        <f t="shared" si="31"/>
        <v/>
      </c>
      <c r="H382" s="147" t="str">
        <f t="shared" si="32"/>
        <v/>
      </c>
      <c r="I382" s="15" t="str">
        <f t="shared" si="33"/>
        <v/>
      </c>
      <c r="J382" s="191" t="str">
        <f t="shared" si="34"/>
        <v/>
      </c>
      <c r="M382" s="7"/>
      <c r="N382" s="7"/>
      <c r="O382" s="129"/>
      <c r="P382" s="132"/>
      <c r="Q382" s="228" t="str">
        <f t="shared" si="35"/>
        <v xml:space="preserve"> </v>
      </c>
      <c r="R382" s="6"/>
    </row>
    <row r="383" spans="3:18" x14ac:dyDescent="0.25">
      <c r="C383" s="138"/>
      <c r="D383" s="139"/>
      <c r="E383" s="141"/>
      <c r="F383" s="147" t="str">
        <f t="shared" si="30"/>
        <v/>
      </c>
      <c r="G383" s="147" t="str">
        <f t="shared" si="31"/>
        <v/>
      </c>
      <c r="H383" s="147" t="str">
        <f t="shared" si="32"/>
        <v/>
      </c>
      <c r="I383" s="15" t="str">
        <f t="shared" si="33"/>
        <v/>
      </c>
      <c r="J383" s="191" t="str">
        <f t="shared" si="34"/>
        <v/>
      </c>
      <c r="M383" s="7"/>
      <c r="N383" s="7"/>
      <c r="O383" s="129"/>
      <c r="P383" s="132"/>
      <c r="Q383" s="228" t="str">
        <f t="shared" si="35"/>
        <v xml:space="preserve"> </v>
      </c>
      <c r="R383" s="6"/>
    </row>
    <row r="384" spans="3:18" x14ac:dyDescent="0.25">
      <c r="C384" s="138"/>
      <c r="D384" s="139"/>
      <c r="E384" s="141"/>
      <c r="F384" s="147" t="str">
        <f t="shared" si="30"/>
        <v/>
      </c>
      <c r="G384" s="147" t="str">
        <f t="shared" si="31"/>
        <v/>
      </c>
      <c r="H384" s="147" t="str">
        <f t="shared" si="32"/>
        <v/>
      </c>
      <c r="I384" s="15" t="str">
        <f t="shared" si="33"/>
        <v/>
      </c>
      <c r="J384" s="191" t="str">
        <f t="shared" si="34"/>
        <v/>
      </c>
      <c r="M384" s="7"/>
      <c r="N384" s="7"/>
      <c r="O384" s="129"/>
      <c r="P384" s="132"/>
      <c r="Q384" s="228" t="str">
        <f t="shared" si="35"/>
        <v xml:space="preserve"> </v>
      </c>
      <c r="R384" s="6"/>
    </row>
    <row r="385" spans="3:18" x14ac:dyDescent="0.25">
      <c r="C385" s="138"/>
      <c r="D385" s="139"/>
      <c r="E385" s="141"/>
      <c r="F385" s="147" t="str">
        <f t="shared" si="30"/>
        <v/>
      </c>
      <c r="G385" s="147" t="str">
        <f t="shared" si="31"/>
        <v/>
      </c>
      <c r="H385" s="147" t="str">
        <f t="shared" si="32"/>
        <v/>
      </c>
      <c r="I385" s="15" t="str">
        <f t="shared" si="33"/>
        <v/>
      </c>
      <c r="J385" s="191" t="str">
        <f t="shared" si="34"/>
        <v/>
      </c>
      <c r="M385" s="7"/>
      <c r="N385" s="7"/>
      <c r="O385" s="129"/>
      <c r="P385" s="132"/>
      <c r="Q385" s="228" t="str">
        <f t="shared" si="35"/>
        <v xml:space="preserve"> </v>
      </c>
      <c r="R385" s="6"/>
    </row>
    <row r="386" spans="3:18" x14ac:dyDescent="0.25">
      <c r="C386" s="138"/>
      <c r="D386" s="139"/>
      <c r="E386" s="141"/>
      <c r="F386" s="147" t="str">
        <f t="shared" si="30"/>
        <v/>
      </c>
      <c r="G386" s="147" t="str">
        <f t="shared" si="31"/>
        <v/>
      </c>
      <c r="H386" s="147" t="str">
        <f t="shared" si="32"/>
        <v/>
      </c>
      <c r="I386" s="15" t="str">
        <f t="shared" si="33"/>
        <v/>
      </c>
      <c r="J386" s="191" t="str">
        <f t="shared" si="34"/>
        <v/>
      </c>
      <c r="M386" s="7"/>
      <c r="N386" s="7"/>
      <c r="O386" s="129"/>
      <c r="P386" s="132"/>
      <c r="Q386" s="228" t="str">
        <f t="shared" si="35"/>
        <v xml:space="preserve"> </v>
      </c>
      <c r="R386" s="6"/>
    </row>
    <row r="387" spans="3:18" x14ac:dyDescent="0.25">
      <c r="C387" s="138"/>
      <c r="D387" s="139"/>
      <c r="E387" s="141"/>
      <c r="F387" s="147" t="str">
        <f t="shared" ref="F387:F400" si="36">IF(ISNUMBER(C387),C387*E387/1000,"")</f>
        <v/>
      </c>
      <c r="G387" s="147" t="str">
        <f t="shared" ref="G387:G400" si="37">IF(ISNUMBER(D387),D387*$E387/1000,"")</f>
        <v/>
      </c>
      <c r="H387" s="147" t="str">
        <f t="shared" ref="H387:H400" si="38">IF(ISNUMBER(C387),G387,"")</f>
        <v/>
      </c>
      <c r="I387" s="15" t="str">
        <f t="shared" ref="I387:I400" si="39">IFERROR(IF(AND(ISNUMBER(C387),ISNUMBER(D387)),(F387-G387)/F387*100,""),"Kommentera volym--&gt;")</f>
        <v/>
      </c>
      <c r="J387" s="191" t="str">
        <f t="shared" ref="J387:J400" si="40">IF(ISNUMBER(F387), IF(B387-A387=0, 1, IF(B387-A387=2, 3, IF(B387-A387=6, 7, B387-A387))),"")</f>
        <v/>
      </c>
      <c r="M387" s="7"/>
      <c r="N387" s="7"/>
      <c r="O387" s="129"/>
      <c r="P387" s="132"/>
      <c r="Q387" s="228" t="str">
        <f t="shared" si="35"/>
        <v xml:space="preserve"> </v>
      </c>
      <c r="R387" s="6"/>
    </row>
    <row r="388" spans="3:18" x14ac:dyDescent="0.25">
      <c r="C388" s="138"/>
      <c r="D388" s="139"/>
      <c r="E388" s="141"/>
      <c r="F388" s="147" t="str">
        <f t="shared" si="36"/>
        <v/>
      </c>
      <c r="G388" s="147" t="str">
        <f t="shared" si="37"/>
        <v/>
      </c>
      <c r="H388" s="147" t="str">
        <f t="shared" si="38"/>
        <v/>
      </c>
      <c r="I388" s="15" t="str">
        <f t="shared" si="39"/>
        <v/>
      </c>
      <c r="J388" s="191" t="str">
        <f t="shared" si="40"/>
        <v/>
      </c>
      <c r="M388" s="7"/>
      <c r="N388" s="7"/>
      <c r="O388" s="129"/>
      <c r="P388" s="132"/>
      <c r="Q388" s="228" t="str">
        <f t="shared" si="35"/>
        <v xml:space="preserve"> </v>
      </c>
      <c r="R388" s="6"/>
    </row>
    <row r="389" spans="3:18" x14ac:dyDescent="0.25">
      <c r="C389" s="138"/>
      <c r="D389" s="139"/>
      <c r="E389" s="141"/>
      <c r="F389" s="147" t="str">
        <f t="shared" si="36"/>
        <v/>
      </c>
      <c r="G389" s="147" t="str">
        <f t="shared" si="37"/>
        <v/>
      </c>
      <c r="H389" s="147" t="str">
        <f t="shared" si="38"/>
        <v/>
      </c>
      <c r="I389" s="15" t="str">
        <f t="shared" si="39"/>
        <v/>
      </c>
      <c r="J389" s="191" t="str">
        <f t="shared" si="40"/>
        <v/>
      </c>
      <c r="M389" s="7"/>
      <c r="N389" s="7"/>
      <c r="O389" s="129"/>
      <c r="P389" s="132"/>
      <c r="Q389" s="228" t="str">
        <f t="shared" si="35"/>
        <v xml:space="preserve"> </v>
      </c>
      <c r="R389" s="6"/>
    </row>
    <row r="390" spans="3:18" x14ac:dyDescent="0.25">
      <c r="C390" s="138"/>
      <c r="D390" s="139"/>
      <c r="E390" s="141"/>
      <c r="F390" s="147" t="str">
        <f t="shared" si="36"/>
        <v/>
      </c>
      <c r="G390" s="147" t="str">
        <f t="shared" si="37"/>
        <v/>
      </c>
      <c r="H390" s="147" t="str">
        <f t="shared" si="38"/>
        <v/>
      </c>
      <c r="I390" s="15" t="str">
        <f t="shared" si="39"/>
        <v/>
      </c>
      <c r="J390" s="191" t="str">
        <f t="shared" si="40"/>
        <v/>
      </c>
      <c r="M390" s="7"/>
      <c r="N390" s="7"/>
      <c r="O390" s="129"/>
      <c r="P390" s="132"/>
      <c r="Q390" s="228" t="str">
        <f t="shared" si="35"/>
        <v xml:space="preserve"> </v>
      </c>
      <c r="R390" s="6"/>
    </row>
    <row r="391" spans="3:18" x14ac:dyDescent="0.25">
      <c r="C391" s="138"/>
      <c r="D391" s="139"/>
      <c r="E391" s="141"/>
      <c r="F391" s="147" t="str">
        <f t="shared" si="36"/>
        <v/>
      </c>
      <c r="G391" s="147" t="str">
        <f t="shared" si="37"/>
        <v/>
      </c>
      <c r="H391" s="147" t="str">
        <f t="shared" si="38"/>
        <v/>
      </c>
      <c r="I391" s="15" t="str">
        <f t="shared" si="39"/>
        <v/>
      </c>
      <c r="J391" s="191" t="str">
        <f t="shared" si="40"/>
        <v/>
      </c>
      <c r="M391" s="7"/>
      <c r="N391" s="7"/>
      <c r="O391" s="129"/>
      <c r="P391" s="132"/>
      <c r="Q391" s="228" t="str">
        <f t="shared" si="35"/>
        <v xml:space="preserve"> </v>
      </c>
      <c r="R391" s="6"/>
    </row>
    <row r="392" spans="3:18" x14ac:dyDescent="0.25">
      <c r="C392" s="138"/>
      <c r="D392" s="139"/>
      <c r="E392" s="141"/>
      <c r="F392" s="147" t="str">
        <f t="shared" si="36"/>
        <v/>
      </c>
      <c r="G392" s="147" t="str">
        <f t="shared" si="37"/>
        <v/>
      </c>
      <c r="H392" s="147" t="str">
        <f t="shared" si="38"/>
        <v/>
      </c>
      <c r="I392" s="15" t="str">
        <f t="shared" si="39"/>
        <v/>
      </c>
      <c r="J392" s="191" t="str">
        <f t="shared" si="40"/>
        <v/>
      </c>
      <c r="M392" s="7"/>
      <c r="N392" s="7"/>
      <c r="O392" s="129"/>
      <c r="P392" s="132"/>
      <c r="Q392" s="228" t="str">
        <f t="shared" si="35"/>
        <v xml:space="preserve"> </v>
      </c>
      <c r="R392" s="6"/>
    </row>
    <row r="393" spans="3:18" x14ac:dyDescent="0.25">
      <c r="C393" s="138"/>
      <c r="D393" s="139"/>
      <c r="E393" s="141"/>
      <c r="F393" s="147" t="str">
        <f t="shared" si="36"/>
        <v/>
      </c>
      <c r="G393" s="147" t="str">
        <f t="shared" si="37"/>
        <v/>
      </c>
      <c r="H393" s="147" t="str">
        <f t="shared" si="38"/>
        <v/>
      </c>
      <c r="I393" s="15" t="str">
        <f t="shared" si="39"/>
        <v/>
      </c>
      <c r="J393" s="191" t="str">
        <f t="shared" si="40"/>
        <v/>
      </c>
      <c r="M393" s="7"/>
      <c r="N393" s="7"/>
      <c r="O393" s="129"/>
      <c r="P393" s="132"/>
      <c r="Q393" s="228" t="str">
        <f t="shared" si="35"/>
        <v xml:space="preserve"> </v>
      </c>
      <c r="R393" s="6"/>
    </row>
    <row r="394" spans="3:18" x14ac:dyDescent="0.25">
      <c r="C394" s="138"/>
      <c r="D394" s="139"/>
      <c r="E394" s="141"/>
      <c r="F394" s="147" t="str">
        <f t="shared" si="36"/>
        <v/>
      </c>
      <c r="G394" s="147" t="str">
        <f t="shared" si="37"/>
        <v/>
      </c>
      <c r="H394" s="147" t="str">
        <f t="shared" si="38"/>
        <v/>
      </c>
      <c r="I394" s="15" t="str">
        <f t="shared" si="39"/>
        <v/>
      </c>
      <c r="J394" s="191" t="str">
        <f t="shared" si="40"/>
        <v/>
      </c>
      <c r="M394" s="7"/>
      <c r="N394" s="7"/>
      <c r="O394" s="129"/>
      <c r="P394" s="132"/>
      <c r="Q394" s="228" t="str">
        <f t="shared" si="35"/>
        <v xml:space="preserve"> </v>
      </c>
      <c r="R394" s="6"/>
    </row>
    <row r="395" spans="3:18" x14ac:dyDescent="0.25">
      <c r="C395" s="138"/>
      <c r="D395" s="139"/>
      <c r="E395" s="141"/>
      <c r="F395" s="147" t="str">
        <f t="shared" si="36"/>
        <v/>
      </c>
      <c r="G395" s="147" t="str">
        <f t="shared" si="37"/>
        <v/>
      </c>
      <c r="H395" s="147" t="str">
        <f t="shared" si="38"/>
        <v/>
      </c>
      <c r="I395" s="15" t="str">
        <f t="shared" si="39"/>
        <v/>
      </c>
      <c r="J395" s="191" t="str">
        <f t="shared" si="40"/>
        <v/>
      </c>
      <c r="M395" s="7"/>
      <c r="N395" s="7"/>
      <c r="O395" s="129"/>
      <c r="P395" s="132"/>
      <c r="Q395" s="228" t="str">
        <f t="shared" si="35"/>
        <v xml:space="preserve"> </v>
      </c>
      <c r="R395" s="6"/>
    </row>
    <row r="396" spans="3:18" x14ac:dyDescent="0.25">
      <c r="C396" s="138"/>
      <c r="D396" s="139"/>
      <c r="E396" s="141"/>
      <c r="F396" s="147" t="str">
        <f t="shared" si="36"/>
        <v/>
      </c>
      <c r="G396" s="147" t="str">
        <f t="shared" si="37"/>
        <v/>
      </c>
      <c r="H396" s="147" t="str">
        <f t="shared" si="38"/>
        <v/>
      </c>
      <c r="I396" s="15" t="str">
        <f t="shared" si="39"/>
        <v/>
      </c>
      <c r="J396" s="191" t="str">
        <f t="shared" si="40"/>
        <v/>
      </c>
      <c r="M396" s="7"/>
      <c r="N396" s="7"/>
      <c r="O396" s="129"/>
      <c r="P396" s="132"/>
      <c r="Q396" s="228" t="str">
        <f t="shared" si="35"/>
        <v xml:space="preserve"> </v>
      </c>
      <c r="R396" s="6"/>
    </row>
    <row r="397" spans="3:18" x14ac:dyDescent="0.25">
      <c r="C397" s="138"/>
      <c r="D397" s="139"/>
      <c r="E397" s="141"/>
      <c r="F397" s="147" t="str">
        <f t="shared" si="36"/>
        <v/>
      </c>
      <c r="G397" s="147" t="str">
        <f t="shared" si="37"/>
        <v/>
      </c>
      <c r="H397" s="147" t="str">
        <f t="shared" si="38"/>
        <v/>
      </c>
      <c r="I397" s="15" t="str">
        <f t="shared" si="39"/>
        <v/>
      </c>
      <c r="J397" s="191" t="str">
        <f t="shared" si="40"/>
        <v/>
      </c>
      <c r="M397" s="7"/>
      <c r="N397" s="7"/>
      <c r="O397" s="129"/>
      <c r="P397" s="132"/>
      <c r="Q397" s="228" t="str">
        <f t="shared" si="35"/>
        <v xml:space="preserve"> </v>
      </c>
      <c r="R397" s="6"/>
    </row>
    <row r="398" spans="3:18" x14ac:dyDescent="0.25">
      <c r="C398" s="138"/>
      <c r="D398" s="139"/>
      <c r="E398" s="141"/>
      <c r="F398" s="147" t="str">
        <f t="shared" si="36"/>
        <v/>
      </c>
      <c r="G398" s="147" t="str">
        <f t="shared" si="37"/>
        <v/>
      </c>
      <c r="H398" s="147" t="str">
        <f t="shared" si="38"/>
        <v/>
      </c>
      <c r="I398" s="15" t="str">
        <f t="shared" si="39"/>
        <v/>
      </c>
      <c r="J398" s="191" t="str">
        <f t="shared" si="40"/>
        <v/>
      </c>
      <c r="M398" s="7"/>
      <c r="N398" s="7"/>
      <c r="O398" s="129"/>
      <c r="P398" s="132"/>
      <c r="Q398" s="228" t="str">
        <f t="shared" si="35"/>
        <v xml:space="preserve"> </v>
      </c>
      <c r="R398" s="6"/>
    </row>
    <row r="399" spans="3:18" x14ac:dyDescent="0.25">
      <c r="C399" s="138"/>
      <c r="D399" s="139"/>
      <c r="E399" s="141"/>
      <c r="F399" s="147" t="str">
        <f t="shared" si="36"/>
        <v/>
      </c>
      <c r="G399" s="147" t="str">
        <f t="shared" si="37"/>
        <v/>
      </c>
      <c r="H399" s="147" t="str">
        <f t="shared" si="38"/>
        <v/>
      </c>
      <c r="I399" s="15" t="str">
        <f t="shared" si="39"/>
        <v/>
      </c>
      <c r="J399" s="191" t="str">
        <f t="shared" si="40"/>
        <v/>
      </c>
      <c r="M399" s="7"/>
      <c r="N399" s="7"/>
      <c r="O399" s="129"/>
      <c r="P399" s="132"/>
      <c r="Q399" s="228" t="str">
        <f t="shared" si="35"/>
        <v xml:space="preserve"> </v>
      </c>
      <c r="R399" s="6"/>
    </row>
    <row r="400" spans="3:18" x14ac:dyDescent="0.25">
      <c r="C400" s="138"/>
      <c r="D400" s="139"/>
      <c r="E400" s="141"/>
      <c r="F400" s="147" t="str">
        <f t="shared" si="36"/>
        <v/>
      </c>
      <c r="G400" s="147" t="str">
        <f t="shared" si="37"/>
        <v/>
      </c>
      <c r="H400" s="147" t="str">
        <f t="shared" si="38"/>
        <v/>
      </c>
      <c r="I400" s="15" t="str">
        <f t="shared" si="39"/>
        <v/>
      </c>
      <c r="J400" s="191" t="str">
        <f t="shared" si="40"/>
        <v/>
      </c>
      <c r="M400" s="7"/>
      <c r="N400" s="7"/>
      <c r="O400" s="129"/>
      <c r="P400" s="132"/>
      <c r="Q400" s="228" t="str">
        <f t="shared" si="35"/>
        <v xml:space="preserve"> </v>
      </c>
      <c r="R400" s="6"/>
    </row>
  </sheetData>
  <sheetProtection algorithmName="SHA-512" hashValue="lDd/BKSqdkhgySuJLq1DJjV3B2QMgBHXvlG/qXZSPXHf5K48CLkAPBMW55in2A2g69h9AbMxukfuVfwlDLTZLA==" saltValue="e5hHIAH22oC8QioWPEeWUg==" spinCount="100000" sheet="1" objects="1" scenarios="1"/>
  <protectedRanges>
    <protectedRange sqref="K2:K400 M21:P400 R21:R400 A2:E400" name="Område1"/>
  </protectedRanges>
  <mergeCells count="3">
    <mergeCell ref="M1:N1"/>
    <mergeCell ref="Q1:R1"/>
    <mergeCell ref="M18:N18"/>
  </mergeCells>
  <conditionalFormatting sqref="D2:D400">
    <cfRule type="cellIs" dxfId="38" priority="49" operator="greaterThan">
      <formula>29.499999999</formula>
    </cfRule>
  </conditionalFormatting>
  <conditionalFormatting sqref="I2:I400">
    <cfRule type="cellIs" dxfId="37" priority="68" operator="lessThan">
      <formula>69.4999999999999</formula>
    </cfRule>
  </conditionalFormatting>
  <conditionalFormatting sqref="J2:J400">
    <cfRule type="expression" dxfId="36" priority="1">
      <formula>NOT(OR(J2=0,J2=1,J2=3,J2=7,J2=""))</formula>
    </cfRule>
  </conditionalFormatting>
  <conditionalFormatting sqref="P21:P400">
    <cfRule type="cellIs" dxfId="35" priority="7" operator="greaterThan">
      <formula>30.499999999</formula>
    </cfRule>
  </conditionalFormatting>
  <conditionalFormatting sqref="R10">
    <cfRule type="cellIs" dxfId="34" priority="78" operator="greaterThan">
      <formula>$T$10</formula>
    </cfRule>
  </conditionalFormatting>
  <conditionalFormatting sqref="R2:S3">
    <cfRule type="cellIs" dxfId="33" priority="58" operator="greaterThan">
      <formula>15.499999999999</formula>
    </cfRule>
  </conditionalFormatting>
  <conditionalFormatting sqref="R10:U10">
    <cfRule type="expression" dxfId="32" priority="77">
      <formula>$Q$15="OBS! DET FINNS ETT ELLER FLERA PROV SOM ÖVERSKRIDER HÖGSTA HALT PER MÄTTILLFÄLLE MED 100%, se bilaga 2 SNFS1994:7 alt 18§ NFS 2016:6"</formula>
    </cfRule>
  </conditionalFormatting>
  <conditionalFormatting sqref="R11:U11">
    <cfRule type="expression" dxfId="31" priority="20">
      <formula>$R$11&gt;$T$11</formula>
    </cfRule>
  </conditionalFormatting>
  <conditionalFormatting sqref="S10:U10">
    <cfRule type="expression" dxfId="30" priority="80">
      <formula>$R$10&gt;$T$10</formula>
    </cfRule>
  </conditionalFormatting>
  <conditionalFormatting sqref="W2 W10:W11">
    <cfRule type="containsText" dxfId="29" priority="19" operator="containsText" text="NEJ">
      <formula>NOT(ISERROR(SEARCH("NEJ",W2)))</formula>
    </cfRule>
  </conditionalFormatting>
  <conditionalFormatting sqref="X2">
    <cfRule type="containsText" dxfId="28" priority="5" operator="containsText" text="NEJ">
      <formula>NOT(ISERROR(SEARCH("NEJ",X2)))</formula>
    </cfRule>
  </conditionalFormatting>
  <conditionalFormatting sqref="X7:X9">
    <cfRule type="containsText" dxfId="27" priority="3" operator="containsText" text="NEJ">
      <formula>NOT(ISERROR(SEARCH("NEJ",X7)))</formula>
    </cfRule>
  </conditionalFormatting>
  <dataValidations xWindow="87" yWindow="534" count="6">
    <dataValidation type="date" errorStyle="warning" allowBlank="1" showInputMessage="1" showErrorMessage="1" errorTitle="Felaktigt datumformat." promptTitle="Format och provperiod" prompt="&quot;ÅÅÅÅ-MM-DD&quot; eller Excel-datumtid. Både start- och slutdatum ska fyllas i. Sortera med äldst datum överst." sqref="A2:B400 M21:N400" xr:uid="{3A628897-C094-428C-A1B9-3FDB9E373811}">
      <formula1>43831</formula1>
      <formula2>47484</formula2>
    </dataValidation>
    <dataValidation type="decimal" errorStyle="warning" operator="greaterThan" allowBlank="1" showInputMessage="1" showErrorMessage="1" errorTitle="Endast siffror." promptTitle="Endast siffror." prompt="Lämna blankt istället för &quot;-&quot; eller annan markör för saknat värde. Ange värde för halva rapporteringsgränsen istället för &quot;&lt;&quot;, se SMP-hjälp." sqref="O21:P400 C2:E400" xr:uid="{D45F4402-6CE8-47C9-A4C0-30AB2974B181}">
      <formula1>-1</formula1>
    </dataValidation>
    <dataValidation allowBlank="1" showInputMessage="1" showErrorMessage="1" promptTitle="Se upp vid mängdberäkningar" prompt="OBS! Baserat på mängd som dygnsmedelvärde och antal dygn per år. Det kan finnas andra sätt att beräkna mängd som är mer lämpliga i det enskilda fallet." sqref="R6" xr:uid="{ADA8A6BF-9EDE-416C-8DF9-3D3A88C36E25}"/>
    <dataValidation allowBlank="1" showInputMessage="1" showErrorMessage="1" promptTitle="Se vid mängdberäkningar" prompt="OBS! Baserat på flödesviktat årsmedelvärde och årsflöde. Det kan finnas andra sätt att beräkna mängd som är mer lämpliga i det enskilda fallet." sqref="R7" xr:uid="{DB300104-BCE2-4305-9FDD-257968D7883B}"/>
    <dataValidation allowBlank="1" showInputMessage="1" showErrorMessage="1" promptTitle="Se upp vid mängdberäkningar" prompt="OBS! Baserat på flödesviktat årsmedelvärde och årsflöde. Det kan finnas andra sätt att beräkna mängd som är mer lämpliga i det enskilda fallet." sqref="R9" xr:uid="{9C561F66-A082-4451-9A06-2BBDB6874DAD}"/>
    <dataValidation allowBlank="1" showInputMessage="1" showErrorMessage="1" prompt="Summan av den utgående mängden då motsvarande inkommande halt finns tillgänglig." sqref="N6" xr:uid="{EBB44697-B943-4374-BD75-CC3DE11F5ED7}"/>
  </dataValidations>
  <pageMargins left="0.7" right="0.7" top="0.75" bottom="0.75" header="0.3" footer="0.3"/>
  <pageSetup paperSize="9" scale="31" fitToHeight="0" orientation="landscape" r:id="rId1"/>
  <rowBreaks count="1" manualBreakCount="1">
    <brk id="40" max="16383" man="1"/>
  </rowBreaks>
  <colBreaks count="1" manualBreakCount="1">
    <brk id="11" max="1048575" man="1"/>
  </colBreaks>
  <ignoredErrors>
    <ignoredError sqref="R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H400"/>
  <sheetViews>
    <sheetView zoomScaleNormal="100" workbookViewId="0">
      <selection activeCell="A2" sqref="A2"/>
    </sheetView>
  </sheetViews>
  <sheetFormatPr defaultColWidth="9.140625" defaultRowHeight="15" x14ac:dyDescent="0.25"/>
  <cols>
    <col min="1" max="2" width="15.140625" style="7" bestFit="1" customWidth="1"/>
    <col min="3" max="3" width="12.7109375" style="130" bestFit="1" customWidth="1"/>
    <col min="4" max="4" width="12.140625" style="130" bestFit="1" customWidth="1"/>
    <col min="5" max="5" width="13.28515625" style="133" bestFit="1" customWidth="1"/>
    <col min="6" max="6" width="12.7109375" style="29" bestFit="1" customWidth="1"/>
    <col min="7" max="7" width="10.85546875" style="29" bestFit="1" customWidth="1"/>
    <col min="8" max="8" width="16.140625" style="29" bestFit="1" customWidth="1"/>
    <col min="9" max="9" width="19" style="29" bestFit="1" customWidth="1"/>
    <col min="10" max="10" width="19" style="29" customWidth="1"/>
    <col min="11" max="11" width="15" style="189" customWidth="1"/>
    <col min="12" max="12" width="9.140625" style="9"/>
    <col min="13" max="13" width="57.85546875" style="44" customWidth="1"/>
    <col min="14" max="14" width="17.85546875" style="44" customWidth="1"/>
    <col min="15" max="15" width="17.85546875" style="136" customWidth="1"/>
    <col min="16" max="16" width="17.85546875" style="134" customWidth="1"/>
    <col min="17" max="17" width="47.28515625" style="9" bestFit="1" customWidth="1"/>
    <col min="18" max="18" width="20.28515625" style="9" customWidth="1"/>
    <col min="19" max="19" width="2.85546875" style="9" customWidth="1"/>
    <col min="20" max="20" width="3" style="9" bestFit="1" customWidth="1"/>
    <col min="21" max="21" width="9.140625" style="9"/>
    <col min="22" max="22" width="19.5703125" style="9" customWidth="1"/>
    <col min="23" max="23" width="18" style="9" customWidth="1"/>
    <col min="24" max="24" width="20.7109375" style="9" customWidth="1"/>
    <col min="25" max="16384" width="9.140625" style="9"/>
  </cols>
  <sheetData>
    <row r="1" spans="1:24" ht="105" x14ac:dyDescent="0.25">
      <c r="A1" s="12" t="s">
        <v>16</v>
      </c>
      <c r="B1" s="12" t="s">
        <v>59</v>
      </c>
      <c r="C1" s="1" t="s">
        <v>18</v>
      </c>
      <c r="D1" s="1" t="s">
        <v>19</v>
      </c>
      <c r="E1" s="1" t="s">
        <v>20</v>
      </c>
      <c r="F1" s="13" t="s">
        <v>21</v>
      </c>
      <c r="G1" s="13" t="s">
        <v>22</v>
      </c>
      <c r="H1" s="14" t="s">
        <v>23</v>
      </c>
      <c r="I1" s="13" t="s">
        <v>24</v>
      </c>
      <c r="J1" s="190" t="s">
        <v>25</v>
      </c>
      <c r="K1" s="1" t="s">
        <v>26</v>
      </c>
      <c r="M1" s="267" t="s">
        <v>27</v>
      </c>
      <c r="N1" s="268"/>
      <c r="O1" s="9"/>
      <c r="P1" s="8"/>
      <c r="Q1" s="273" t="s">
        <v>60</v>
      </c>
      <c r="R1" s="274"/>
      <c r="S1" s="18"/>
      <c r="T1" s="18"/>
      <c r="U1" s="18"/>
      <c r="V1" s="18"/>
      <c r="W1" s="153" t="s">
        <v>29</v>
      </c>
      <c r="X1" s="59"/>
    </row>
    <row r="2" spans="1:24" ht="17.25" x14ac:dyDescent="0.25">
      <c r="C2" s="138"/>
      <c r="D2" s="139"/>
      <c r="E2" s="141"/>
      <c r="F2" s="147" t="str">
        <f>IF(ISNUMBER(C2),C2*E2/1000,"")</f>
        <v/>
      </c>
      <c r="G2" s="147" t="str">
        <f>IF(ISNUMBER(D2), D2*E2/1000,"")</f>
        <v/>
      </c>
      <c r="H2" s="147" t="str">
        <f>IF(ISNUMBER(C2),G2,"")</f>
        <v/>
      </c>
      <c r="I2" s="15" t="str">
        <f>IFERROR(IF(AND(ISNUMBER(C2),ISNUMBER(D2)),(F2-G2)/F2*100,""),"Kommentera volym--&gt;")</f>
        <v/>
      </c>
      <c r="J2" s="191" t="str">
        <f>IF(ISNUMBER(F2), IF(B2-A2=0, 1, IF(B2-A2=2, 3, IF(B2-A2=6, 7, B2-A2))),"")</f>
        <v/>
      </c>
      <c r="M2" s="211" t="s">
        <v>30</v>
      </c>
      <c r="N2" s="203">
        <f>SUMIFS(E2:E400,C2:C400,"&gt;0")</f>
        <v>0</v>
      </c>
      <c r="O2" s="9"/>
      <c r="P2" s="8"/>
      <c r="Q2" s="16" t="s">
        <v>61</v>
      </c>
      <c r="R2" s="34" t="e">
        <f>N5/N3*1000</f>
        <v>#DIV/0!</v>
      </c>
      <c r="S2" s="34"/>
      <c r="T2" s="18"/>
      <c r="U2" s="18"/>
      <c r="V2" s="18"/>
      <c r="W2" s="62" t="str">
        <f>IF('1. Grunddata'!G5&lt;2000,"JA",IF(AND('1. Grunddata'!G5&lt;10000,'1. Grunddata'!G5&gt;=2000),IF(COUNT('3. COD'!$D$2:$D$400)&lt;24,"NEJ","JA"),IF('1. Grunddata'!G5&gt;=10000,IF(COUNT('3. COD'!$D$2:$D$400)&lt;24,"NEJ","JA"),)))</f>
        <v>JA</v>
      </c>
      <c r="X2" s="60"/>
    </row>
    <row r="3" spans="1:24" ht="17.25" x14ac:dyDescent="0.25">
      <c r="C3" s="138"/>
      <c r="D3" s="139"/>
      <c r="F3" s="147" t="str">
        <f t="shared" ref="F3:F66" si="0">IF(ISNUMBER(C3),C3*E3/1000,"")</f>
        <v/>
      </c>
      <c r="G3" s="147" t="str">
        <f t="shared" ref="G3:G66" si="1">IF(ISNUMBER(D3), D3*E3/1000,"")</f>
        <v/>
      </c>
      <c r="H3" s="147" t="str">
        <f t="shared" ref="H3:H66" si="2">IF(ISNUMBER(C3),G3,"")</f>
        <v/>
      </c>
      <c r="I3" s="15" t="str">
        <f t="shared" ref="I3:I66" si="3">IFERROR(IF(AND(ISNUMBER(C3),ISNUMBER(D3)),(F3-G3)/F3*100,""),"Kommentera volym--&gt;")</f>
        <v/>
      </c>
      <c r="J3" s="191" t="str">
        <f t="shared" ref="J3:J66" si="4">IF(ISNUMBER(F3), IF(B3-A3=0, 1, IF(B3-A3=2, 3, IF(B3-A3=6, 7, B3-A3))),"")</f>
        <v/>
      </c>
      <c r="M3" s="211" t="s">
        <v>32</v>
      </c>
      <c r="N3" s="204">
        <f>SUMIFS(E2:E400,D2:D400,"&gt;0")</f>
        <v>0</v>
      </c>
      <c r="O3" s="9"/>
      <c r="P3" s="8"/>
      <c r="Q3" s="16" t="s">
        <v>33</v>
      </c>
      <c r="R3" s="34" t="str">
        <f>IFERROR((R2*N16+R4*N15)/(N15+N16),"Fyll i provdata brädd")</f>
        <v>Fyll i provdata brädd</v>
      </c>
      <c r="S3" s="34"/>
      <c r="T3" s="18"/>
      <c r="U3" s="18"/>
      <c r="V3" s="18"/>
      <c r="W3" s="63"/>
      <c r="X3" s="60"/>
    </row>
    <row r="4" spans="1:24" x14ac:dyDescent="0.25">
      <c r="C4" s="138"/>
      <c r="D4" s="139"/>
      <c r="F4" s="147" t="str">
        <f t="shared" si="0"/>
        <v/>
      </c>
      <c r="G4" s="147" t="str">
        <f t="shared" si="1"/>
        <v/>
      </c>
      <c r="H4" s="147" t="str">
        <f t="shared" si="2"/>
        <v/>
      </c>
      <c r="I4" s="15" t="str">
        <f t="shared" si="3"/>
        <v/>
      </c>
      <c r="J4" s="191" t="str">
        <f t="shared" si="4"/>
        <v/>
      </c>
      <c r="M4" s="212" t="s">
        <v>34</v>
      </c>
      <c r="N4" s="206">
        <f>SUM(F2:F400)</f>
        <v>0</v>
      </c>
      <c r="O4" s="9"/>
      <c r="P4" s="8"/>
      <c r="Q4" s="16" t="s">
        <v>35</v>
      </c>
      <c r="R4" s="64" t="str">
        <f>IFERROR(N8/N7*1000,"Fyll i provdata brädd")</f>
        <v>Fyll i provdata brädd</v>
      </c>
      <c r="S4" s="35"/>
      <c r="T4" s="18"/>
      <c r="U4" s="18"/>
      <c r="V4" s="18"/>
      <c r="W4" s="63"/>
      <c r="X4" s="60"/>
    </row>
    <row r="5" spans="1:24" x14ac:dyDescent="0.25">
      <c r="C5" s="138"/>
      <c r="D5" s="139"/>
      <c r="F5" s="147" t="str">
        <f t="shared" si="0"/>
        <v/>
      </c>
      <c r="G5" s="147" t="str">
        <f t="shared" si="1"/>
        <v/>
      </c>
      <c r="H5" s="147" t="str">
        <f t="shared" si="2"/>
        <v/>
      </c>
      <c r="I5" s="15" t="str">
        <f t="shared" si="3"/>
        <v/>
      </c>
      <c r="J5" s="191" t="str">
        <f t="shared" si="4"/>
        <v/>
      </c>
      <c r="M5" s="212" t="s">
        <v>36</v>
      </c>
      <c r="N5" s="206">
        <f>SUM(G2:G400)</f>
        <v>0</v>
      </c>
      <c r="O5" s="9"/>
      <c r="P5" s="8"/>
      <c r="Q5" s="16" t="s">
        <v>37</v>
      </c>
      <c r="R5" s="23" t="e">
        <f>N4/N2*1000</f>
        <v>#DIV/0!</v>
      </c>
      <c r="S5" s="23"/>
      <c r="T5" s="18"/>
      <c r="U5" s="18"/>
      <c r="V5" s="18"/>
      <c r="W5" s="63"/>
      <c r="X5" s="60"/>
    </row>
    <row r="6" spans="1:24" x14ac:dyDescent="0.25">
      <c r="C6" s="138"/>
      <c r="D6" s="139"/>
      <c r="F6" s="147" t="str">
        <f t="shared" si="0"/>
        <v/>
      </c>
      <c r="G6" s="147" t="str">
        <f t="shared" si="1"/>
        <v/>
      </c>
      <c r="H6" s="147" t="str">
        <f t="shared" si="2"/>
        <v/>
      </c>
      <c r="I6" s="15" t="str">
        <f t="shared" si="3"/>
        <v/>
      </c>
      <c r="J6" s="191" t="str">
        <f t="shared" si="4"/>
        <v/>
      </c>
      <c r="M6" s="213" t="s">
        <v>38</v>
      </c>
      <c r="N6" s="206">
        <f>SUM(H2:H400)</f>
        <v>0</v>
      </c>
      <c r="O6" s="9"/>
      <c r="P6" s="8"/>
      <c r="Q6" s="16" t="s">
        <v>39</v>
      </c>
      <c r="R6" s="137" t="e">
        <f>(N4/SUM(J:J))*'1. Grunddata'!$D$3</f>
        <v>#DIV/0!</v>
      </c>
      <c r="S6" s="23"/>
      <c r="T6" s="18"/>
      <c r="U6" s="220" t="s">
        <v>40</v>
      </c>
      <c r="V6" s="18"/>
      <c r="W6" s="63"/>
      <c r="X6" s="60"/>
    </row>
    <row r="7" spans="1:24" ht="17.25" x14ac:dyDescent="0.25">
      <c r="C7" s="138"/>
      <c r="D7" s="139"/>
      <c r="F7" s="147" t="str">
        <f t="shared" si="0"/>
        <v/>
      </c>
      <c r="G7" s="147" t="str">
        <f t="shared" si="1"/>
        <v/>
      </c>
      <c r="H7" s="147" t="str">
        <f t="shared" si="2"/>
        <v/>
      </c>
      <c r="I7" s="15" t="str">
        <f t="shared" si="3"/>
        <v/>
      </c>
      <c r="J7" s="191" t="str">
        <f t="shared" si="4"/>
        <v/>
      </c>
      <c r="M7" s="207" t="s">
        <v>41</v>
      </c>
      <c r="N7" s="208">
        <f>SUM(P21:P400)</f>
        <v>0</v>
      </c>
      <c r="O7" s="9"/>
      <c r="P7" s="8"/>
      <c r="Q7" s="16" t="s">
        <v>42</v>
      </c>
      <c r="R7" s="137" t="e">
        <f>R2*N16/1000</f>
        <v>#DIV/0!</v>
      </c>
      <c r="S7" s="23"/>
      <c r="T7" s="18"/>
      <c r="U7" s="220" t="s">
        <v>40</v>
      </c>
      <c r="V7" s="18"/>
      <c r="W7" s="63"/>
      <c r="X7" s="60"/>
    </row>
    <row r="8" spans="1:24" x14ac:dyDescent="0.25">
      <c r="C8" s="138"/>
      <c r="D8" s="139"/>
      <c r="F8" s="147" t="str">
        <f t="shared" si="0"/>
        <v/>
      </c>
      <c r="G8" s="147" t="str">
        <f t="shared" si="1"/>
        <v/>
      </c>
      <c r="H8" s="147" t="str">
        <f t="shared" si="2"/>
        <v/>
      </c>
      <c r="I8" s="15" t="str">
        <f t="shared" si="3"/>
        <v/>
      </c>
      <c r="J8" s="191" t="str">
        <f t="shared" si="4"/>
        <v/>
      </c>
      <c r="M8" s="209" t="s">
        <v>43</v>
      </c>
      <c r="N8" s="210">
        <f>SUM(Q21:Q400)</f>
        <v>0</v>
      </c>
      <c r="O8" s="9"/>
      <c r="P8" s="9"/>
      <c r="Q8" s="16" t="s">
        <v>44</v>
      </c>
      <c r="R8" s="137">
        <f>N8</f>
        <v>0</v>
      </c>
      <c r="S8" s="23"/>
      <c r="T8" s="18"/>
      <c r="U8" s="220"/>
      <c r="V8" s="18"/>
      <c r="W8" s="194"/>
      <c r="X8" s="11"/>
    </row>
    <row r="9" spans="1:24" x14ac:dyDescent="0.25">
      <c r="C9" s="138"/>
      <c r="D9" s="139"/>
      <c r="F9" s="147" t="str">
        <f t="shared" si="0"/>
        <v/>
      </c>
      <c r="G9" s="147" t="str">
        <f t="shared" si="1"/>
        <v/>
      </c>
      <c r="H9" s="147" t="str">
        <f t="shared" si="2"/>
        <v/>
      </c>
      <c r="I9" s="15" t="str">
        <f t="shared" si="3"/>
        <v/>
      </c>
      <c r="J9" s="191" t="str">
        <f t="shared" si="4"/>
        <v/>
      </c>
      <c r="M9"/>
      <c r="N9"/>
      <c r="O9" s="9"/>
      <c r="P9" s="9"/>
      <c r="Q9" s="16" t="s">
        <v>45</v>
      </c>
      <c r="R9" s="137" t="e">
        <f>R7+R8</f>
        <v>#DIV/0!</v>
      </c>
      <c r="S9" s="23"/>
      <c r="T9" s="18"/>
      <c r="U9" s="220" t="s">
        <v>40</v>
      </c>
      <c r="V9" s="18"/>
      <c r="W9" s="194"/>
    </row>
    <row r="10" spans="1:24" x14ac:dyDescent="0.25">
      <c r="C10" s="138"/>
      <c r="D10" s="139"/>
      <c r="F10" s="147" t="str">
        <f t="shared" si="0"/>
        <v/>
      </c>
      <c r="G10" s="147" t="str">
        <f t="shared" si="1"/>
        <v/>
      </c>
      <c r="H10" s="147" t="str">
        <f t="shared" si="2"/>
        <v/>
      </c>
      <c r="I10" s="15" t="str">
        <f t="shared" si="3"/>
        <v/>
      </c>
      <c r="J10" s="191" t="str">
        <f t="shared" si="4"/>
        <v/>
      </c>
      <c r="M10"/>
      <c r="N10"/>
      <c r="O10" s="9"/>
      <c r="P10" s="9"/>
      <c r="Q10" s="36" t="s">
        <v>62</v>
      </c>
      <c r="R10" s="37">
        <f>COUNTIF(D2:D400,"&gt;125,499999999")</f>
        <v>0</v>
      </c>
      <c r="S10" s="37" t="s">
        <v>47</v>
      </c>
      <c r="T10" s="38" t="str">
        <f>IF(AND(COUNT($D$2:$D$400)&gt;0,COUNT($D$2:$D$400)&lt;8),1,IF(AND(COUNT($D$2:$D$400)&gt;7,COUNT($D$2:$D$400)&lt;17),2,IF(AND(COUNT($D$2:$D$400)&gt;16,COUNT($D$2:$D$400)&lt;29),3,IF(AND(COUNT($D$2:$D$400)&gt;28,COUNT($D$2:$D$400)&lt;41),4,IF(AND(COUNT($D$2:D400)&gt;40,COUNT($D$2:D400)&lt;54),5,IF(AND(COUNT($D$2:D400)&gt;53,COUNT($D$2:D400)&lt;68),6,IF(AND(COUNT($D$2:$D$400)&gt;67,COUNT($D$2:$D$400)&lt;82),7,IF(AND(COUNT($D$2:$D$400)&gt;81,COUNT($D$2:$D$400)&lt;96),8,IF(AND(COUNT($D$2:$D$400)&gt;95,COUNT($D$2:$D$400)&lt;111),9,IF(AND(COUNT($D$2:$D$400)&gt;110,COUNT($D$2:$D$400)&lt;126),10,IF(AND(COUNT($D$2:$D$400)&gt;125,COUNT($D$2:$D$400)&lt;141),11,IF(AND(COUNT($D$2:$D$400)&gt;140,COUNT($D$2:$D$400)&lt;156),12,IF(AND(COUNT($D$2:$D$400)&gt;155,COUNT($D$2:$D$400)&lt;172),13,IF(AND(COUNT($D$2:$D$400)&gt;171,COUNT($D$2:$D$400)&lt;188),14,IF(AND(COUNT($D$2:$D$400)&gt;187,COUNT($D$2:$D$400)&lt;204),15,IF(AND(COUNT($D$2:$D$400)&gt;203,COUNT($D$2:$D$400)&lt;220),16,IF(AND(COUNT($D$2:$D$400)&gt;219,COUNT($D$2:$D$400)&lt;236),17,IF(AND(COUNT($D$2:$D$400)&gt;235,COUNT($D$2:$D$400)&lt;252),18,IF(AND(COUNT($D$2:$D$400)&gt;251,COUNT($D$2:$D$400)&lt;269),19,IF(AND(COUNT($D$2:$D$400)&gt;268,COUNT($D$2:$D$400)&lt;285),20,IF(AND(COUNT($D$2:$D$400)&gt;284,COUNT($D$2:$D$400)&lt;301),21,IF(AND(COUNT($D$2:$D$400)&gt;300,COUNT($D$2:$D$400)&lt;318),22,IF(AND(COUNT($D$2:$D$400)&gt;317,COUNT($D$2:$D$400)&lt;335),23,IF(AND(COUNT($D$2:$D$400)&gt;334,COUNT($D$2:$D$400)&lt;351),24,IF(AND(COUNT($D$2:$D$400)&gt;350,COUNT($D$2:$D$400)&lt;366),25,"?? ")))))))))))))))))))))))))</f>
        <v xml:space="preserve">?? </v>
      </c>
      <c r="U10" s="38" t="s">
        <v>48</v>
      </c>
      <c r="V10" s="26"/>
      <c r="W10" s="27" t="str">
        <f>IF('1. Grunddata'!G5&lt;2000,"JA",IF(AND('1. Grunddata'!G5&lt;10000,'1. Grunddata'!G5&gt;=2000),IF(COUNT('3. COD'!$D$2:$D$400)&lt;24,"NEJ","JA"),IF('1. Grunddata'!G5&gt;=10000,IF(COUNT('3. COD'!$D$2:$D$400)&lt;24,"NEJ","JA"),)))</f>
        <v>JA</v>
      </c>
    </row>
    <row r="11" spans="1:24" x14ac:dyDescent="0.25">
      <c r="C11" s="138"/>
      <c r="D11" s="139"/>
      <c r="F11" s="147" t="str">
        <f t="shared" si="0"/>
        <v/>
      </c>
      <c r="G11" s="147" t="str">
        <f t="shared" si="1"/>
        <v/>
      </c>
      <c r="H11" s="147" t="str">
        <f t="shared" si="2"/>
        <v/>
      </c>
      <c r="I11" s="15" t="str">
        <f t="shared" si="3"/>
        <v/>
      </c>
      <c r="J11" s="191" t="str">
        <f t="shared" si="4"/>
        <v/>
      </c>
      <c r="M11"/>
      <c r="N11"/>
      <c r="O11" s="9"/>
      <c r="P11" s="9"/>
      <c r="Q11" s="193" t="s">
        <v>63</v>
      </c>
      <c r="R11" s="39">
        <f>COUNTIF(I2:I400,"&lt;74,4999999")</f>
        <v>0</v>
      </c>
      <c r="S11" s="39" t="s">
        <v>47</v>
      </c>
      <c r="T11" s="28" t="str">
        <f>IF(AND(COUNT($I$2:$I$400)&gt;0,COUNT($I$2:$I$400)&lt;8),1,IF(AND(COUNT($I$2:$I$400)&gt;7,COUNT($I$2:$I$400)&lt;17),2,IF(AND(COUNT($I$2:$I$400)&gt;16,COUNT($I$2:$I$400)&lt;29),3,IF(AND(COUNT($I$2:$I$400)&gt;28,COUNT($I$2:$I$400)&lt;41),4,IF(AND(COUNT($I$2:$I$400)&gt;40,COUNT($I$2:$I$400)&lt;54),5,IF(AND(COUNT($I$2:$I$400)&gt;53,COUNT($I$2:$I$400)&lt;68),6,IF(AND(COUNT($I$2:$I$400)&gt;67,COUNT($I$2:$I$400)&lt;82),7,IF(AND(COUNT($I$2:$I$400)&gt;81,COUNT($I$2:$I$400)&lt;96),8,IF(AND(COUNT($I$2:$I$400)&gt;95,COUNT($I$2:$I$400)&lt;111),9,IF(AND(COUNT($I$2:$I$400)&gt;110,COUNT($I$2:$I$400)&lt;126),10,IF(AND(COUNT($I$2:$I$400)&gt;125,COUNT($I$2:$I$400)&lt;141),11,IF(AND(COUNT($I$2:$I$400)&gt;140,COUNT($I$2:$I$400)&lt;156),12,IF(AND(COUNT($I$2:$I$400)&gt;155,COUNT($I$2:$I$400)&lt;172),13,IF(AND(COUNT($I$2:$I$400)&gt;171,COUNT($I$2:$I$400)&lt;188),14,IF(AND(COUNT($I$2:$I$400)&gt;187,COUNT($I$2:$I$400)&lt;204),15,IF(AND(COUNT($I$2:$I$400)&gt;203,COUNT($I$2:$I$400)&lt;220),16,IF(AND(COUNT($I$2:$I$400)&gt;219,COUNT($I$2:$I$400)&lt;236),17,IF(AND(COUNT($I$2:$I$400)&gt;235,COUNT($I$2:$I$400)&lt;252),18,IF(AND(COUNT($I$2:$I$400)&gt;251,COUNT($I$2:$I$400)&lt;269),19,IF(AND(COUNT($I$2:$I$400)&gt;268,COUNT($I$2:$I$400)&lt;285),20,IF(AND(COUNT($I$2:$I$400)&gt;284,COUNT($I$2:$I$400)&lt;301),21,IF(AND(COUNT($I$2:$I$400)&gt;300,COUNT($I$2:$I$400)&lt;318),22,IF(AND(COUNT($I$2:$I$400)&gt;317,COUNT($I$2:$I$400)&lt;335),23,IF(AND(COUNT($I$2:$I$400)&gt;334,COUNT($I$2:$I$400)&lt;351),24,IF(AND(COUNT($I$2:$I$400)&gt;350,COUNT($I$2:$I$400)&lt;366),25,"??")))))))))))))))))))))))))</f>
        <v>??</v>
      </c>
      <c r="U11" s="38" t="s">
        <v>48</v>
      </c>
      <c r="V11" s="18"/>
      <c r="W11" s="195" t="str">
        <f>IF('1. Grunddata'!G5&lt;2000,"JA",IF(AND('1. Grunddata'!G5&lt;10000,'1. Grunddata'!G5&gt;=2000),IF(COUNT('3. COD'!$I$2:$I$400)&lt;12,"NEJ","JA"),IF('1. Grunddata'!G5&gt;=10000,IF(COUNT('3. COD'!$I$2:$I$400)&lt;24,"NEJ","JA"),)))</f>
        <v>JA</v>
      </c>
    </row>
    <row r="12" spans="1:24" x14ac:dyDescent="0.25">
      <c r="C12" s="138"/>
      <c r="D12" s="139"/>
      <c r="F12" s="147" t="str">
        <f t="shared" si="0"/>
        <v/>
      </c>
      <c r="G12" s="147" t="str">
        <f t="shared" si="1"/>
        <v/>
      </c>
      <c r="H12" s="147" t="str">
        <f t="shared" si="2"/>
        <v/>
      </c>
      <c r="I12" s="15" t="str">
        <f t="shared" si="3"/>
        <v/>
      </c>
      <c r="J12" s="191" t="str">
        <f t="shared" si="4"/>
        <v/>
      </c>
      <c r="M12"/>
      <c r="N12"/>
      <c r="O12" s="9"/>
      <c r="P12" s="9"/>
      <c r="Q12" s="67"/>
      <c r="R12" s="155" t="s">
        <v>50</v>
      </c>
      <c r="S12" s="155"/>
      <c r="T12" s="156"/>
      <c r="U12" s="156"/>
      <c r="V12" s="156"/>
      <c r="W12" s="177"/>
    </row>
    <row r="13" spans="1:24" x14ac:dyDescent="0.25">
      <c r="C13" s="138"/>
      <c r="D13" s="139"/>
      <c r="F13" s="147" t="str">
        <f t="shared" si="0"/>
        <v/>
      </c>
      <c r="G13" s="147" t="str">
        <f t="shared" si="1"/>
        <v/>
      </c>
      <c r="H13" s="147" t="str">
        <f t="shared" si="2"/>
        <v/>
      </c>
      <c r="I13" s="15" t="str">
        <f t="shared" si="3"/>
        <v/>
      </c>
      <c r="J13" s="191" t="str">
        <f t="shared" si="4"/>
        <v/>
      </c>
      <c r="M13"/>
      <c r="N13"/>
      <c r="O13" s="9"/>
      <c r="P13" s="9"/>
      <c r="Q13"/>
      <c r="R13"/>
      <c r="S13"/>
      <c r="T13"/>
      <c r="U13"/>
      <c r="V13" s="178"/>
      <c r="W13"/>
    </row>
    <row r="14" spans="1:24" x14ac:dyDescent="0.25">
      <c r="C14" s="138"/>
      <c r="D14" s="139"/>
      <c r="F14" s="147" t="str">
        <f t="shared" si="0"/>
        <v/>
      </c>
      <c r="G14" s="147" t="str">
        <f t="shared" si="1"/>
        <v/>
      </c>
      <c r="H14" s="147" t="str">
        <f t="shared" si="2"/>
        <v/>
      </c>
      <c r="I14" s="15" t="str">
        <f t="shared" si="3"/>
        <v/>
      </c>
      <c r="J14" s="191" t="str">
        <f t="shared" si="4"/>
        <v/>
      </c>
      <c r="M14"/>
      <c r="N14"/>
      <c r="O14" s="9"/>
      <c r="P14" s="9"/>
      <c r="Q14" s="71" t="str">
        <f>IF(COUNTIF(D2:D200,"&gt;250,4999999")&gt;0,"OBS! Minst ett prov överskrider högsta halt per mättillfälle med mer än 100% (18§ NFS 2016:6). Kommentera i kolumn K."," ")</f>
        <v xml:space="preserve"> </v>
      </c>
      <c r="R14"/>
      <c r="S14"/>
      <c r="T14"/>
      <c r="U14"/>
      <c r="V14" s="179"/>
      <c r="W14"/>
    </row>
    <row r="15" spans="1:24" ht="17.25" x14ac:dyDescent="0.25">
      <c r="C15" s="138"/>
      <c r="D15" s="139"/>
      <c r="F15" s="147" t="str">
        <f t="shared" si="0"/>
        <v/>
      </c>
      <c r="G15" s="147" t="str">
        <f t="shared" si="1"/>
        <v/>
      </c>
      <c r="H15" s="147" t="str">
        <f t="shared" si="2"/>
        <v/>
      </c>
      <c r="I15" s="15" t="str">
        <f t="shared" si="3"/>
        <v/>
      </c>
      <c r="J15" s="191" t="str">
        <f t="shared" si="4"/>
        <v/>
      </c>
      <c r="M15" s="150" t="s">
        <v>51</v>
      </c>
      <c r="N15" s="32">
        <f>'1. Grunddata'!H5</f>
        <v>0</v>
      </c>
      <c r="O15" s="9"/>
      <c r="P15" s="9"/>
    </row>
    <row r="16" spans="1:24" ht="15" customHeight="1" x14ac:dyDescent="0.25">
      <c r="C16" s="138"/>
      <c r="D16" s="139"/>
      <c r="F16" s="147" t="str">
        <f t="shared" si="0"/>
        <v/>
      </c>
      <c r="G16" s="147" t="str">
        <f t="shared" si="1"/>
        <v/>
      </c>
      <c r="H16" s="147" t="str">
        <f t="shared" si="2"/>
        <v/>
      </c>
      <c r="I16" s="15" t="str">
        <f t="shared" si="3"/>
        <v/>
      </c>
      <c r="J16" s="191" t="str">
        <f t="shared" si="4"/>
        <v/>
      </c>
      <c r="M16" s="151" t="s">
        <v>52</v>
      </c>
      <c r="N16" s="33">
        <f>'1. Grunddata'!I5</f>
        <v>0</v>
      </c>
      <c r="O16" s="9"/>
      <c r="P16" s="9"/>
    </row>
    <row r="17" spans="3:34" ht="15" customHeight="1" x14ac:dyDescent="0.25">
      <c r="C17" s="138"/>
      <c r="D17" s="139"/>
      <c r="F17" s="147" t="str">
        <f t="shared" si="0"/>
        <v/>
      </c>
      <c r="G17" s="147" t="str">
        <f t="shared" si="1"/>
        <v/>
      </c>
      <c r="H17" s="147" t="str">
        <f t="shared" si="2"/>
        <v/>
      </c>
      <c r="I17" s="15" t="str">
        <f t="shared" si="3"/>
        <v/>
      </c>
      <c r="J17" s="191" t="str">
        <f t="shared" si="4"/>
        <v/>
      </c>
      <c r="M17"/>
      <c r="N17"/>
      <c r="O17" s="9"/>
      <c r="P17" s="9"/>
    </row>
    <row r="18" spans="3:34" ht="18.75" x14ac:dyDescent="0.25">
      <c r="C18" s="138"/>
      <c r="D18" s="139"/>
      <c r="F18" s="147" t="str">
        <f t="shared" si="0"/>
        <v/>
      </c>
      <c r="G18" s="147" t="str">
        <f t="shared" si="1"/>
        <v/>
      </c>
      <c r="H18" s="147" t="str">
        <f t="shared" si="2"/>
        <v/>
      </c>
      <c r="I18" s="15" t="str">
        <f t="shared" si="3"/>
        <v/>
      </c>
      <c r="J18" s="191" t="str">
        <f t="shared" si="4"/>
        <v/>
      </c>
      <c r="M18" s="169" t="s">
        <v>53</v>
      </c>
      <c r="N18" s="170"/>
      <c r="O18" s="170"/>
      <c r="P18" s="173"/>
      <c r="Q18" s="174"/>
      <c r="R18" s="160"/>
      <c r="V18" s="30"/>
    </row>
    <row r="19" spans="3:34" ht="18.75" x14ac:dyDescent="0.25">
      <c r="C19" s="138"/>
      <c r="D19" s="139"/>
      <c r="F19" s="147" t="str">
        <f t="shared" si="0"/>
        <v/>
      </c>
      <c r="G19" s="147" t="str">
        <f t="shared" si="1"/>
        <v/>
      </c>
      <c r="H19" s="147" t="str">
        <f t="shared" si="2"/>
        <v/>
      </c>
      <c r="I19" s="15" t="str">
        <f t="shared" si="3"/>
        <v/>
      </c>
      <c r="J19" s="191" t="str">
        <f t="shared" si="4"/>
        <v/>
      </c>
      <c r="M19" s="171"/>
      <c r="N19" s="172"/>
      <c r="O19" s="172"/>
      <c r="P19" s="175"/>
      <c r="Q19" s="176"/>
      <c r="R19" s="165"/>
    </row>
    <row r="20" spans="3:34" ht="30" x14ac:dyDescent="0.25">
      <c r="C20" s="138"/>
      <c r="D20" s="139"/>
      <c r="F20" s="147" t="str">
        <f t="shared" si="0"/>
        <v/>
      </c>
      <c r="G20" s="147" t="str">
        <f t="shared" si="1"/>
        <v/>
      </c>
      <c r="H20" s="147" t="str">
        <f t="shared" si="2"/>
        <v/>
      </c>
      <c r="I20" s="15" t="str">
        <f t="shared" si="3"/>
        <v/>
      </c>
      <c r="J20" s="191" t="str">
        <f t="shared" si="4"/>
        <v/>
      </c>
      <c r="M20" s="166" t="s">
        <v>64</v>
      </c>
      <c r="N20" s="12" t="s">
        <v>55</v>
      </c>
      <c r="O20" s="167" t="s">
        <v>56</v>
      </c>
      <c r="P20" s="167" t="s">
        <v>57</v>
      </c>
      <c r="Q20" s="168" t="s">
        <v>65</v>
      </c>
      <c r="R20" s="167" t="s">
        <v>58</v>
      </c>
    </row>
    <row r="21" spans="3:34" x14ac:dyDescent="0.25">
      <c r="C21" s="138"/>
      <c r="D21" s="139"/>
      <c r="F21" s="147" t="str">
        <f t="shared" si="0"/>
        <v/>
      </c>
      <c r="G21" s="147" t="str">
        <f t="shared" si="1"/>
        <v/>
      </c>
      <c r="H21" s="147" t="str">
        <f t="shared" si="2"/>
        <v/>
      </c>
      <c r="I21" s="15" t="str">
        <f t="shared" si="3"/>
        <v/>
      </c>
      <c r="J21" s="191" t="str">
        <f t="shared" si="4"/>
        <v/>
      </c>
      <c r="M21" s="40"/>
      <c r="N21" s="40"/>
      <c r="O21" s="135"/>
      <c r="P21" s="133"/>
      <c r="Q21" s="228" t="str">
        <f>IF(AND(ISNUMBER(O21),ISNUMBER(P21)),(O21*P21/1000)," ")</f>
        <v xml:space="preserve"> </v>
      </c>
      <c r="R21" s="6"/>
    </row>
    <row r="22" spans="3:34" x14ac:dyDescent="0.25">
      <c r="C22" s="138"/>
      <c r="D22" s="139"/>
      <c r="F22" s="147" t="str">
        <f t="shared" si="0"/>
        <v/>
      </c>
      <c r="G22" s="147" t="str">
        <f t="shared" si="1"/>
        <v/>
      </c>
      <c r="H22" s="147" t="str">
        <f t="shared" si="2"/>
        <v/>
      </c>
      <c r="I22" s="15" t="str">
        <f t="shared" si="3"/>
        <v/>
      </c>
      <c r="J22" s="191" t="str">
        <f t="shared" si="4"/>
        <v/>
      </c>
      <c r="M22" s="40"/>
      <c r="N22" s="40"/>
      <c r="O22" s="135"/>
      <c r="P22" s="133"/>
      <c r="Q22" s="228" t="str">
        <f t="shared" ref="Q22:Q85" si="5">IF(AND(ISNUMBER(O22),ISNUMBER(P22)),(O22*P22/1000)," ")</f>
        <v xml:space="preserve"> </v>
      </c>
      <c r="R22" s="6"/>
    </row>
    <row r="23" spans="3:34" x14ac:dyDescent="0.25">
      <c r="C23" s="138"/>
      <c r="D23" s="139"/>
      <c r="F23" s="147" t="str">
        <f t="shared" si="0"/>
        <v/>
      </c>
      <c r="G23" s="147" t="str">
        <f t="shared" si="1"/>
        <v/>
      </c>
      <c r="H23" s="147" t="str">
        <f t="shared" si="2"/>
        <v/>
      </c>
      <c r="I23" s="15" t="str">
        <f t="shared" si="3"/>
        <v/>
      </c>
      <c r="J23" s="191" t="str">
        <f t="shared" si="4"/>
        <v/>
      </c>
      <c r="M23" s="40"/>
      <c r="N23" s="40"/>
      <c r="O23" s="135"/>
      <c r="P23" s="133"/>
      <c r="Q23" s="228" t="str">
        <f t="shared" si="5"/>
        <v xml:space="preserve"> </v>
      </c>
      <c r="R23" s="6"/>
    </row>
    <row r="24" spans="3:34" x14ac:dyDescent="0.25">
      <c r="C24" s="138"/>
      <c r="D24" s="139"/>
      <c r="F24" s="147" t="str">
        <f t="shared" si="0"/>
        <v/>
      </c>
      <c r="G24" s="147" t="str">
        <f t="shared" si="1"/>
        <v/>
      </c>
      <c r="H24" s="147" t="str">
        <f t="shared" si="2"/>
        <v/>
      </c>
      <c r="I24" s="15" t="str">
        <f t="shared" si="3"/>
        <v/>
      </c>
      <c r="J24" s="191" t="str">
        <f t="shared" si="4"/>
        <v/>
      </c>
      <c r="M24" s="40"/>
      <c r="N24" s="40"/>
      <c r="O24" s="135"/>
      <c r="P24" s="133"/>
      <c r="Q24" s="228" t="str">
        <f t="shared" si="5"/>
        <v xml:space="preserve"> </v>
      </c>
      <c r="R24" s="6"/>
      <c r="T24" s="31"/>
      <c r="U24" s="31"/>
    </row>
    <row r="25" spans="3:34" x14ac:dyDescent="0.25">
      <c r="C25" s="138"/>
      <c r="D25" s="139"/>
      <c r="F25" s="147" t="str">
        <f t="shared" si="0"/>
        <v/>
      </c>
      <c r="G25" s="147" t="str">
        <f t="shared" si="1"/>
        <v/>
      </c>
      <c r="H25" s="147" t="str">
        <f t="shared" si="2"/>
        <v/>
      </c>
      <c r="I25" s="15" t="str">
        <f t="shared" si="3"/>
        <v/>
      </c>
      <c r="J25" s="191" t="str">
        <f t="shared" si="4"/>
        <v/>
      </c>
      <c r="M25" s="40"/>
      <c r="N25" s="40"/>
      <c r="O25" s="135"/>
      <c r="P25" s="133"/>
      <c r="Q25" s="228" t="str">
        <f t="shared" si="5"/>
        <v xml:space="preserve"> </v>
      </c>
      <c r="R25" s="6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3:34" x14ac:dyDescent="0.25">
      <c r="C26" s="138"/>
      <c r="D26" s="139"/>
      <c r="F26" s="147" t="str">
        <f t="shared" si="0"/>
        <v/>
      </c>
      <c r="G26" s="147" t="str">
        <f t="shared" si="1"/>
        <v/>
      </c>
      <c r="H26" s="147" t="str">
        <f t="shared" si="2"/>
        <v/>
      </c>
      <c r="I26" s="15" t="str">
        <f t="shared" si="3"/>
        <v/>
      </c>
      <c r="J26" s="191" t="str">
        <f t="shared" si="4"/>
        <v/>
      </c>
      <c r="M26" s="40"/>
      <c r="N26" s="40"/>
      <c r="O26" s="135"/>
      <c r="P26" s="133"/>
      <c r="Q26" s="228" t="str">
        <f t="shared" si="5"/>
        <v xml:space="preserve"> </v>
      </c>
      <c r="R26" s="6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3:34" x14ac:dyDescent="0.25">
      <c r="C27" s="138"/>
      <c r="D27" s="139"/>
      <c r="F27" s="147" t="str">
        <f t="shared" si="0"/>
        <v/>
      </c>
      <c r="G27" s="147" t="str">
        <f t="shared" si="1"/>
        <v/>
      </c>
      <c r="H27" s="147" t="str">
        <f t="shared" si="2"/>
        <v/>
      </c>
      <c r="I27" s="15" t="str">
        <f t="shared" si="3"/>
        <v/>
      </c>
      <c r="J27" s="191" t="str">
        <f t="shared" si="4"/>
        <v/>
      </c>
      <c r="M27" s="40"/>
      <c r="N27" s="40"/>
      <c r="O27" s="135"/>
      <c r="P27" s="133"/>
      <c r="Q27" s="228" t="str">
        <f t="shared" si="5"/>
        <v xml:space="preserve"> </v>
      </c>
      <c r="R27" s="6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3:34" x14ac:dyDescent="0.25">
      <c r="C28" s="138"/>
      <c r="D28" s="139"/>
      <c r="F28" s="147" t="str">
        <f t="shared" si="0"/>
        <v/>
      </c>
      <c r="G28" s="147" t="str">
        <f t="shared" si="1"/>
        <v/>
      </c>
      <c r="H28" s="147" t="str">
        <f t="shared" si="2"/>
        <v/>
      </c>
      <c r="I28" s="15" t="str">
        <f t="shared" si="3"/>
        <v/>
      </c>
      <c r="J28" s="191" t="str">
        <f t="shared" si="4"/>
        <v/>
      </c>
      <c r="M28" s="40"/>
      <c r="N28" s="40"/>
      <c r="O28" s="135"/>
      <c r="P28" s="133"/>
      <c r="Q28" s="228" t="str">
        <f t="shared" si="5"/>
        <v xml:space="preserve"> </v>
      </c>
      <c r="R28" s="6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3:34" x14ac:dyDescent="0.25">
      <c r="C29" s="138"/>
      <c r="D29" s="139"/>
      <c r="F29" s="147" t="str">
        <f t="shared" si="0"/>
        <v/>
      </c>
      <c r="G29" s="147" t="str">
        <f t="shared" si="1"/>
        <v/>
      </c>
      <c r="H29" s="147" t="str">
        <f t="shared" si="2"/>
        <v/>
      </c>
      <c r="I29" s="15" t="str">
        <f t="shared" si="3"/>
        <v/>
      </c>
      <c r="J29" s="191" t="str">
        <f t="shared" si="4"/>
        <v/>
      </c>
      <c r="M29" s="40"/>
      <c r="N29" s="40"/>
      <c r="O29" s="135"/>
      <c r="P29" s="133"/>
      <c r="Q29" s="228" t="str">
        <f t="shared" si="5"/>
        <v xml:space="preserve"> </v>
      </c>
      <c r="R29" s="6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3:34" x14ac:dyDescent="0.25">
      <c r="C30" s="138"/>
      <c r="D30" s="139"/>
      <c r="F30" s="147" t="str">
        <f t="shared" si="0"/>
        <v/>
      </c>
      <c r="G30" s="147" t="str">
        <f t="shared" si="1"/>
        <v/>
      </c>
      <c r="H30" s="147" t="str">
        <f t="shared" si="2"/>
        <v/>
      </c>
      <c r="I30" s="15" t="str">
        <f t="shared" si="3"/>
        <v/>
      </c>
      <c r="J30" s="191" t="str">
        <f t="shared" si="4"/>
        <v/>
      </c>
      <c r="M30" s="40"/>
      <c r="N30" s="40"/>
      <c r="O30" s="135"/>
      <c r="P30" s="133"/>
      <c r="Q30" s="228" t="str">
        <f t="shared" si="5"/>
        <v xml:space="preserve"> </v>
      </c>
      <c r="R30" s="6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3:34" x14ac:dyDescent="0.25">
      <c r="C31" s="138"/>
      <c r="D31" s="139"/>
      <c r="F31" s="147" t="str">
        <f t="shared" si="0"/>
        <v/>
      </c>
      <c r="G31" s="147" t="str">
        <f t="shared" si="1"/>
        <v/>
      </c>
      <c r="H31" s="147" t="str">
        <f t="shared" si="2"/>
        <v/>
      </c>
      <c r="I31" s="15" t="str">
        <f t="shared" si="3"/>
        <v/>
      </c>
      <c r="J31" s="191" t="str">
        <f t="shared" si="4"/>
        <v/>
      </c>
      <c r="M31" s="40"/>
      <c r="N31" s="40"/>
      <c r="O31" s="135"/>
      <c r="P31" s="133"/>
      <c r="Q31" s="228" t="str">
        <f t="shared" si="5"/>
        <v xml:space="preserve"> </v>
      </c>
      <c r="R31" s="6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3:34" x14ac:dyDescent="0.25">
      <c r="C32" s="138"/>
      <c r="D32" s="139"/>
      <c r="F32" s="147" t="str">
        <f t="shared" si="0"/>
        <v/>
      </c>
      <c r="G32" s="147" t="str">
        <f t="shared" si="1"/>
        <v/>
      </c>
      <c r="H32" s="147" t="str">
        <f t="shared" si="2"/>
        <v/>
      </c>
      <c r="I32" s="15" t="str">
        <f t="shared" si="3"/>
        <v/>
      </c>
      <c r="J32" s="191" t="str">
        <f t="shared" si="4"/>
        <v/>
      </c>
      <c r="M32" s="40"/>
      <c r="N32" s="40"/>
      <c r="O32" s="135"/>
      <c r="P32" s="133"/>
      <c r="Q32" s="228" t="str">
        <f t="shared" si="5"/>
        <v xml:space="preserve"> </v>
      </c>
      <c r="R32" s="6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3:34" x14ac:dyDescent="0.25">
      <c r="C33" s="138"/>
      <c r="D33" s="139"/>
      <c r="F33" s="147" t="str">
        <f t="shared" si="0"/>
        <v/>
      </c>
      <c r="G33" s="147" t="str">
        <f t="shared" si="1"/>
        <v/>
      </c>
      <c r="H33" s="147" t="str">
        <f t="shared" si="2"/>
        <v/>
      </c>
      <c r="I33" s="15" t="str">
        <f t="shared" si="3"/>
        <v/>
      </c>
      <c r="J33" s="191" t="str">
        <f t="shared" si="4"/>
        <v/>
      </c>
      <c r="M33" s="40"/>
      <c r="N33" s="40"/>
      <c r="O33" s="135"/>
      <c r="P33" s="133"/>
      <c r="Q33" s="228" t="str">
        <f t="shared" si="5"/>
        <v xml:space="preserve"> </v>
      </c>
      <c r="R33" s="6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3:34" x14ac:dyDescent="0.25">
      <c r="C34" s="138"/>
      <c r="D34" s="139"/>
      <c r="F34" s="147" t="str">
        <f t="shared" si="0"/>
        <v/>
      </c>
      <c r="G34" s="147" t="str">
        <f t="shared" si="1"/>
        <v/>
      </c>
      <c r="H34" s="147" t="str">
        <f t="shared" si="2"/>
        <v/>
      </c>
      <c r="I34" s="15" t="str">
        <f t="shared" si="3"/>
        <v/>
      </c>
      <c r="J34" s="191" t="str">
        <f t="shared" si="4"/>
        <v/>
      </c>
      <c r="M34" s="40"/>
      <c r="N34" s="40"/>
      <c r="O34" s="135"/>
      <c r="P34" s="133"/>
      <c r="Q34" s="228" t="str">
        <f t="shared" si="5"/>
        <v xml:space="preserve"> </v>
      </c>
      <c r="R34" s="6"/>
    </row>
    <row r="35" spans="3:34" x14ac:dyDescent="0.25">
      <c r="C35" s="138"/>
      <c r="D35" s="139"/>
      <c r="F35" s="147" t="str">
        <f t="shared" si="0"/>
        <v/>
      </c>
      <c r="G35" s="147" t="str">
        <f t="shared" si="1"/>
        <v/>
      </c>
      <c r="H35" s="147" t="str">
        <f t="shared" si="2"/>
        <v/>
      </c>
      <c r="I35" s="15" t="str">
        <f t="shared" si="3"/>
        <v/>
      </c>
      <c r="J35" s="191" t="str">
        <f t="shared" si="4"/>
        <v/>
      </c>
      <c r="M35" s="40"/>
      <c r="N35" s="40"/>
      <c r="O35" s="135"/>
      <c r="P35" s="133"/>
      <c r="Q35" s="228" t="str">
        <f t="shared" si="5"/>
        <v xml:space="preserve"> </v>
      </c>
      <c r="R35" s="6"/>
    </row>
    <row r="36" spans="3:34" x14ac:dyDescent="0.25">
      <c r="C36" s="138"/>
      <c r="D36" s="139"/>
      <c r="F36" s="147" t="str">
        <f t="shared" si="0"/>
        <v/>
      </c>
      <c r="G36" s="147" t="str">
        <f t="shared" si="1"/>
        <v/>
      </c>
      <c r="H36" s="147" t="str">
        <f t="shared" si="2"/>
        <v/>
      </c>
      <c r="I36" s="15" t="str">
        <f t="shared" si="3"/>
        <v/>
      </c>
      <c r="J36" s="191" t="str">
        <f t="shared" si="4"/>
        <v/>
      </c>
      <c r="M36" s="40"/>
      <c r="N36" s="40"/>
      <c r="O36" s="135"/>
      <c r="P36" s="133"/>
      <c r="Q36" s="228" t="str">
        <f t="shared" si="5"/>
        <v xml:space="preserve"> </v>
      </c>
      <c r="R36" s="6"/>
    </row>
    <row r="37" spans="3:34" x14ac:dyDescent="0.25">
      <c r="C37" s="138"/>
      <c r="D37" s="139"/>
      <c r="F37" s="147" t="str">
        <f t="shared" si="0"/>
        <v/>
      </c>
      <c r="G37" s="147" t="str">
        <f t="shared" si="1"/>
        <v/>
      </c>
      <c r="H37" s="147" t="str">
        <f t="shared" si="2"/>
        <v/>
      </c>
      <c r="I37" s="15" t="str">
        <f t="shared" si="3"/>
        <v/>
      </c>
      <c r="J37" s="191" t="str">
        <f t="shared" si="4"/>
        <v/>
      </c>
      <c r="M37" s="40"/>
      <c r="N37" s="40"/>
      <c r="O37" s="135"/>
      <c r="P37" s="133"/>
      <c r="Q37" s="228" t="str">
        <f t="shared" si="5"/>
        <v xml:space="preserve"> </v>
      </c>
      <c r="R37" s="6"/>
    </row>
    <row r="38" spans="3:34" x14ac:dyDescent="0.25">
      <c r="C38" s="138"/>
      <c r="D38" s="139"/>
      <c r="F38" s="147" t="str">
        <f t="shared" si="0"/>
        <v/>
      </c>
      <c r="G38" s="147" t="str">
        <f t="shared" si="1"/>
        <v/>
      </c>
      <c r="H38" s="147" t="str">
        <f t="shared" si="2"/>
        <v/>
      </c>
      <c r="I38" s="15" t="str">
        <f t="shared" si="3"/>
        <v/>
      </c>
      <c r="J38" s="191" t="str">
        <f t="shared" si="4"/>
        <v/>
      </c>
      <c r="M38" s="40"/>
      <c r="N38" s="40"/>
      <c r="O38" s="135"/>
      <c r="P38" s="133"/>
      <c r="Q38" s="228" t="str">
        <f t="shared" si="5"/>
        <v xml:space="preserve"> </v>
      </c>
      <c r="R38" s="6"/>
    </row>
    <row r="39" spans="3:34" x14ac:dyDescent="0.25">
      <c r="C39" s="138"/>
      <c r="D39" s="139"/>
      <c r="F39" s="147" t="str">
        <f t="shared" si="0"/>
        <v/>
      </c>
      <c r="G39" s="147" t="str">
        <f t="shared" si="1"/>
        <v/>
      </c>
      <c r="H39" s="147" t="str">
        <f t="shared" si="2"/>
        <v/>
      </c>
      <c r="I39" s="15" t="str">
        <f t="shared" si="3"/>
        <v/>
      </c>
      <c r="J39" s="191" t="str">
        <f t="shared" si="4"/>
        <v/>
      </c>
      <c r="M39" s="40"/>
      <c r="N39" s="40"/>
      <c r="O39" s="135"/>
      <c r="P39" s="133"/>
      <c r="Q39" s="228" t="str">
        <f t="shared" si="5"/>
        <v xml:space="preserve"> </v>
      </c>
      <c r="R39" s="6"/>
    </row>
    <row r="40" spans="3:34" x14ac:dyDescent="0.25">
      <c r="C40" s="138"/>
      <c r="D40" s="139"/>
      <c r="F40" s="147" t="str">
        <f t="shared" si="0"/>
        <v/>
      </c>
      <c r="G40" s="147" t="str">
        <f t="shared" si="1"/>
        <v/>
      </c>
      <c r="H40" s="147" t="str">
        <f t="shared" si="2"/>
        <v/>
      </c>
      <c r="I40" s="15" t="str">
        <f t="shared" si="3"/>
        <v/>
      </c>
      <c r="J40" s="191" t="str">
        <f t="shared" si="4"/>
        <v/>
      </c>
      <c r="M40" s="40"/>
      <c r="N40" s="40"/>
      <c r="O40" s="135"/>
      <c r="P40" s="133"/>
      <c r="Q40" s="228" t="str">
        <f t="shared" si="5"/>
        <v xml:space="preserve"> </v>
      </c>
      <c r="R40" s="6"/>
    </row>
    <row r="41" spans="3:34" x14ac:dyDescent="0.25">
      <c r="C41" s="138"/>
      <c r="D41" s="139"/>
      <c r="F41" s="147" t="str">
        <f t="shared" si="0"/>
        <v/>
      </c>
      <c r="G41" s="147" t="str">
        <f t="shared" si="1"/>
        <v/>
      </c>
      <c r="H41" s="147" t="str">
        <f t="shared" si="2"/>
        <v/>
      </c>
      <c r="I41" s="15" t="str">
        <f t="shared" si="3"/>
        <v/>
      </c>
      <c r="J41" s="191" t="str">
        <f t="shared" si="4"/>
        <v/>
      </c>
      <c r="M41" s="40"/>
      <c r="N41" s="40"/>
      <c r="O41" s="135"/>
      <c r="P41" s="133"/>
      <c r="Q41" s="228" t="str">
        <f t="shared" si="5"/>
        <v xml:space="preserve"> </v>
      </c>
      <c r="R41" s="6"/>
    </row>
    <row r="42" spans="3:34" x14ac:dyDescent="0.25">
      <c r="C42" s="138"/>
      <c r="D42" s="139"/>
      <c r="F42" s="147" t="str">
        <f t="shared" si="0"/>
        <v/>
      </c>
      <c r="G42" s="147" t="str">
        <f t="shared" si="1"/>
        <v/>
      </c>
      <c r="H42" s="147" t="str">
        <f t="shared" si="2"/>
        <v/>
      </c>
      <c r="I42" s="15" t="str">
        <f t="shared" si="3"/>
        <v/>
      </c>
      <c r="J42" s="191" t="str">
        <f t="shared" si="4"/>
        <v/>
      </c>
      <c r="M42" s="40"/>
      <c r="N42" s="40"/>
      <c r="O42" s="135"/>
      <c r="P42" s="133"/>
      <c r="Q42" s="228" t="str">
        <f t="shared" si="5"/>
        <v xml:space="preserve"> </v>
      </c>
      <c r="R42" s="6"/>
    </row>
    <row r="43" spans="3:34" x14ac:dyDescent="0.25">
      <c r="C43" s="138"/>
      <c r="D43" s="139"/>
      <c r="F43" s="147" t="str">
        <f t="shared" si="0"/>
        <v/>
      </c>
      <c r="G43" s="147" t="str">
        <f t="shared" si="1"/>
        <v/>
      </c>
      <c r="H43" s="147" t="str">
        <f t="shared" si="2"/>
        <v/>
      </c>
      <c r="I43" s="15" t="str">
        <f t="shared" si="3"/>
        <v/>
      </c>
      <c r="J43" s="191" t="str">
        <f t="shared" si="4"/>
        <v/>
      </c>
      <c r="M43" s="40"/>
      <c r="N43" s="40"/>
      <c r="O43" s="135"/>
      <c r="P43" s="133"/>
      <c r="Q43" s="228" t="str">
        <f t="shared" si="5"/>
        <v xml:space="preserve"> </v>
      </c>
      <c r="R43" s="6"/>
    </row>
    <row r="44" spans="3:34" x14ac:dyDescent="0.25">
      <c r="C44" s="138"/>
      <c r="D44" s="139"/>
      <c r="F44" s="147" t="str">
        <f t="shared" si="0"/>
        <v/>
      </c>
      <c r="G44" s="147" t="str">
        <f t="shared" si="1"/>
        <v/>
      </c>
      <c r="H44" s="147" t="str">
        <f t="shared" si="2"/>
        <v/>
      </c>
      <c r="I44" s="15" t="str">
        <f t="shared" si="3"/>
        <v/>
      </c>
      <c r="J44" s="191" t="str">
        <f t="shared" si="4"/>
        <v/>
      </c>
      <c r="M44" s="40"/>
      <c r="N44" s="40"/>
      <c r="O44" s="135"/>
      <c r="P44" s="133"/>
      <c r="Q44" s="228" t="str">
        <f t="shared" si="5"/>
        <v xml:space="preserve"> </v>
      </c>
      <c r="R44" s="6"/>
    </row>
    <row r="45" spans="3:34" x14ac:dyDescent="0.25">
      <c r="C45" s="138"/>
      <c r="D45" s="139"/>
      <c r="F45" s="147" t="str">
        <f t="shared" si="0"/>
        <v/>
      </c>
      <c r="G45" s="147" t="str">
        <f t="shared" si="1"/>
        <v/>
      </c>
      <c r="H45" s="147" t="str">
        <f t="shared" si="2"/>
        <v/>
      </c>
      <c r="I45" s="15" t="str">
        <f t="shared" si="3"/>
        <v/>
      </c>
      <c r="J45" s="191" t="str">
        <f t="shared" si="4"/>
        <v/>
      </c>
      <c r="M45" s="40"/>
      <c r="N45" s="40"/>
      <c r="O45" s="135"/>
      <c r="P45" s="133"/>
      <c r="Q45" s="228" t="str">
        <f t="shared" si="5"/>
        <v xml:space="preserve"> </v>
      </c>
      <c r="R45" s="6"/>
    </row>
    <row r="46" spans="3:34" x14ac:dyDescent="0.25">
      <c r="C46" s="138"/>
      <c r="D46" s="139"/>
      <c r="F46" s="147" t="str">
        <f t="shared" si="0"/>
        <v/>
      </c>
      <c r="G46" s="147" t="str">
        <f t="shared" si="1"/>
        <v/>
      </c>
      <c r="H46" s="147" t="str">
        <f t="shared" si="2"/>
        <v/>
      </c>
      <c r="I46" s="15" t="str">
        <f t="shared" si="3"/>
        <v/>
      </c>
      <c r="J46" s="191" t="str">
        <f t="shared" si="4"/>
        <v/>
      </c>
      <c r="M46" s="40"/>
      <c r="N46" s="40"/>
      <c r="O46" s="135"/>
      <c r="P46" s="133"/>
      <c r="Q46" s="228" t="str">
        <f t="shared" si="5"/>
        <v xml:space="preserve"> </v>
      </c>
      <c r="R46" s="6"/>
    </row>
    <row r="47" spans="3:34" x14ac:dyDescent="0.25">
      <c r="C47" s="138"/>
      <c r="D47" s="139"/>
      <c r="F47" s="147" t="str">
        <f t="shared" si="0"/>
        <v/>
      </c>
      <c r="G47" s="147" t="str">
        <f t="shared" si="1"/>
        <v/>
      </c>
      <c r="H47" s="147" t="str">
        <f t="shared" si="2"/>
        <v/>
      </c>
      <c r="I47" s="15" t="str">
        <f t="shared" si="3"/>
        <v/>
      </c>
      <c r="J47" s="191" t="str">
        <f t="shared" si="4"/>
        <v/>
      </c>
      <c r="M47" s="40"/>
      <c r="N47" s="40"/>
      <c r="O47" s="135"/>
      <c r="P47" s="133"/>
      <c r="Q47" s="228" t="str">
        <f t="shared" si="5"/>
        <v xml:space="preserve"> </v>
      </c>
      <c r="R47" s="6"/>
    </row>
    <row r="48" spans="3:34" x14ac:dyDescent="0.25">
      <c r="C48" s="138"/>
      <c r="D48" s="139"/>
      <c r="F48" s="147" t="str">
        <f t="shared" si="0"/>
        <v/>
      </c>
      <c r="G48" s="147" t="str">
        <f t="shared" si="1"/>
        <v/>
      </c>
      <c r="H48" s="147" t="str">
        <f t="shared" si="2"/>
        <v/>
      </c>
      <c r="I48" s="15" t="str">
        <f t="shared" si="3"/>
        <v/>
      </c>
      <c r="J48" s="191" t="str">
        <f t="shared" si="4"/>
        <v/>
      </c>
      <c r="M48" s="40"/>
      <c r="N48" s="40"/>
      <c r="O48" s="135"/>
      <c r="P48" s="133"/>
      <c r="Q48" s="228" t="str">
        <f t="shared" si="5"/>
        <v xml:space="preserve"> </v>
      </c>
      <c r="R48" s="6"/>
    </row>
    <row r="49" spans="3:18" x14ac:dyDescent="0.25">
      <c r="C49" s="138"/>
      <c r="D49" s="139"/>
      <c r="F49" s="147" t="str">
        <f t="shared" si="0"/>
        <v/>
      </c>
      <c r="G49" s="147" t="str">
        <f t="shared" si="1"/>
        <v/>
      </c>
      <c r="H49" s="147" t="str">
        <f t="shared" si="2"/>
        <v/>
      </c>
      <c r="I49" s="15" t="str">
        <f t="shared" si="3"/>
        <v/>
      </c>
      <c r="J49" s="191" t="str">
        <f t="shared" si="4"/>
        <v/>
      </c>
      <c r="M49" s="40"/>
      <c r="N49" s="40"/>
      <c r="O49" s="135"/>
      <c r="P49" s="133"/>
      <c r="Q49" s="228" t="str">
        <f t="shared" si="5"/>
        <v xml:space="preserve"> </v>
      </c>
      <c r="R49" s="6"/>
    </row>
    <row r="50" spans="3:18" x14ac:dyDescent="0.25">
      <c r="C50" s="138"/>
      <c r="D50" s="139"/>
      <c r="F50" s="147" t="str">
        <f t="shared" si="0"/>
        <v/>
      </c>
      <c r="G50" s="147" t="str">
        <f t="shared" si="1"/>
        <v/>
      </c>
      <c r="H50" s="147" t="str">
        <f t="shared" si="2"/>
        <v/>
      </c>
      <c r="I50" s="15" t="str">
        <f t="shared" si="3"/>
        <v/>
      </c>
      <c r="J50" s="191" t="str">
        <f t="shared" si="4"/>
        <v/>
      </c>
      <c r="M50" s="40"/>
      <c r="N50" s="40"/>
      <c r="O50" s="135"/>
      <c r="P50" s="133"/>
      <c r="Q50" s="228" t="str">
        <f t="shared" si="5"/>
        <v xml:space="preserve"> </v>
      </c>
      <c r="R50" s="6"/>
    </row>
    <row r="51" spans="3:18" x14ac:dyDescent="0.25">
      <c r="C51" s="138"/>
      <c r="D51" s="139"/>
      <c r="F51" s="147" t="str">
        <f t="shared" si="0"/>
        <v/>
      </c>
      <c r="G51" s="147" t="str">
        <f t="shared" si="1"/>
        <v/>
      </c>
      <c r="H51" s="147" t="str">
        <f t="shared" si="2"/>
        <v/>
      </c>
      <c r="I51" s="15" t="str">
        <f t="shared" si="3"/>
        <v/>
      </c>
      <c r="J51" s="191" t="str">
        <f t="shared" si="4"/>
        <v/>
      </c>
      <c r="M51" s="40"/>
      <c r="N51" s="40"/>
      <c r="O51" s="135"/>
      <c r="P51" s="133"/>
      <c r="Q51" s="228" t="str">
        <f t="shared" si="5"/>
        <v xml:space="preserve"> </v>
      </c>
      <c r="R51" s="6"/>
    </row>
    <row r="52" spans="3:18" x14ac:dyDescent="0.25">
      <c r="C52" s="138"/>
      <c r="D52" s="139"/>
      <c r="F52" s="147" t="str">
        <f t="shared" si="0"/>
        <v/>
      </c>
      <c r="G52" s="147" t="str">
        <f t="shared" si="1"/>
        <v/>
      </c>
      <c r="H52" s="147" t="str">
        <f t="shared" si="2"/>
        <v/>
      </c>
      <c r="I52" s="15" t="str">
        <f t="shared" si="3"/>
        <v/>
      </c>
      <c r="J52" s="191" t="str">
        <f t="shared" si="4"/>
        <v/>
      </c>
      <c r="M52" s="40"/>
      <c r="N52" s="40"/>
      <c r="O52" s="135"/>
      <c r="P52" s="133"/>
      <c r="Q52" s="228" t="str">
        <f t="shared" si="5"/>
        <v xml:space="preserve"> </v>
      </c>
      <c r="R52" s="6"/>
    </row>
    <row r="53" spans="3:18" x14ac:dyDescent="0.25">
      <c r="C53" s="138"/>
      <c r="D53" s="139"/>
      <c r="F53" s="147" t="str">
        <f t="shared" si="0"/>
        <v/>
      </c>
      <c r="G53" s="147" t="str">
        <f t="shared" si="1"/>
        <v/>
      </c>
      <c r="H53" s="147" t="str">
        <f t="shared" si="2"/>
        <v/>
      </c>
      <c r="I53" s="15" t="str">
        <f t="shared" si="3"/>
        <v/>
      </c>
      <c r="J53" s="191" t="str">
        <f t="shared" si="4"/>
        <v/>
      </c>
      <c r="M53" s="40"/>
      <c r="N53" s="40"/>
      <c r="O53" s="135"/>
      <c r="P53" s="133"/>
      <c r="Q53" s="228" t="str">
        <f t="shared" si="5"/>
        <v xml:space="preserve"> </v>
      </c>
      <c r="R53" s="6"/>
    </row>
    <row r="54" spans="3:18" x14ac:dyDescent="0.25">
      <c r="C54" s="138"/>
      <c r="D54" s="139"/>
      <c r="F54" s="147" t="str">
        <f t="shared" si="0"/>
        <v/>
      </c>
      <c r="G54" s="147" t="str">
        <f t="shared" si="1"/>
        <v/>
      </c>
      <c r="H54" s="147" t="str">
        <f t="shared" si="2"/>
        <v/>
      </c>
      <c r="I54" s="15" t="str">
        <f t="shared" si="3"/>
        <v/>
      </c>
      <c r="J54" s="191" t="str">
        <f t="shared" si="4"/>
        <v/>
      </c>
      <c r="M54" s="40"/>
      <c r="N54" s="40"/>
      <c r="O54" s="135"/>
      <c r="P54" s="133"/>
      <c r="Q54" s="228" t="str">
        <f t="shared" si="5"/>
        <v xml:space="preserve"> </v>
      </c>
      <c r="R54" s="6"/>
    </row>
    <row r="55" spans="3:18" x14ac:dyDescent="0.25">
      <c r="C55" s="138"/>
      <c r="D55" s="139"/>
      <c r="F55" s="147" t="str">
        <f t="shared" si="0"/>
        <v/>
      </c>
      <c r="G55" s="147" t="str">
        <f t="shared" si="1"/>
        <v/>
      </c>
      <c r="H55" s="147" t="str">
        <f t="shared" si="2"/>
        <v/>
      </c>
      <c r="I55" s="15" t="str">
        <f t="shared" si="3"/>
        <v/>
      </c>
      <c r="J55" s="191" t="str">
        <f t="shared" si="4"/>
        <v/>
      </c>
      <c r="M55" s="40"/>
      <c r="N55" s="40"/>
      <c r="O55" s="135"/>
      <c r="P55" s="133"/>
      <c r="Q55" s="228" t="str">
        <f t="shared" si="5"/>
        <v xml:space="preserve"> </v>
      </c>
      <c r="R55" s="6"/>
    </row>
    <row r="56" spans="3:18" x14ac:dyDescent="0.25">
      <c r="C56" s="138"/>
      <c r="D56" s="139"/>
      <c r="F56" s="147" t="str">
        <f t="shared" si="0"/>
        <v/>
      </c>
      <c r="G56" s="147" t="str">
        <f t="shared" si="1"/>
        <v/>
      </c>
      <c r="H56" s="147" t="str">
        <f t="shared" si="2"/>
        <v/>
      </c>
      <c r="I56" s="15" t="str">
        <f t="shared" si="3"/>
        <v/>
      </c>
      <c r="J56" s="191" t="str">
        <f t="shared" si="4"/>
        <v/>
      </c>
      <c r="M56" s="40"/>
      <c r="N56" s="40"/>
      <c r="O56" s="135"/>
      <c r="P56" s="133"/>
      <c r="Q56" s="228" t="str">
        <f t="shared" si="5"/>
        <v xml:space="preserve"> </v>
      </c>
      <c r="R56" s="6"/>
    </row>
    <row r="57" spans="3:18" x14ac:dyDescent="0.25">
      <c r="C57" s="138"/>
      <c r="D57" s="139"/>
      <c r="F57" s="147" t="str">
        <f t="shared" si="0"/>
        <v/>
      </c>
      <c r="G57" s="147" t="str">
        <f t="shared" si="1"/>
        <v/>
      </c>
      <c r="H57" s="147" t="str">
        <f t="shared" si="2"/>
        <v/>
      </c>
      <c r="I57" s="15" t="str">
        <f t="shared" si="3"/>
        <v/>
      </c>
      <c r="J57" s="191" t="str">
        <f t="shared" si="4"/>
        <v/>
      </c>
      <c r="M57" s="40"/>
      <c r="N57" s="40"/>
      <c r="O57" s="135"/>
      <c r="P57" s="133"/>
      <c r="Q57" s="228" t="str">
        <f t="shared" si="5"/>
        <v xml:space="preserve"> </v>
      </c>
      <c r="R57" s="6"/>
    </row>
    <row r="58" spans="3:18" x14ac:dyDescent="0.25">
      <c r="C58" s="138"/>
      <c r="D58" s="139"/>
      <c r="F58" s="147" t="str">
        <f t="shared" si="0"/>
        <v/>
      </c>
      <c r="G58" s="147" t="str">
        <f t="shared" si="1"/>
        <v/>
      </c>
      <c r="H58" s="147" t="str">
        <f t="shared" si="2"/>
        <v/>
      </c>
      <c r="I58" s="15" t="str">
        <f t="shared" si="3"/>
        <v/>
      </c>
      <c r="J58" s="191" t="str">
        <f t="shared" si="4"/>
        <v/>
      </c>
      <c r="M58" s="40"/>
      <c r="N58" s="40"/>
      <c r="O58" s="135"/>
      <c r="P58" s="133"/>
      <c r="Q58" s="228" t="str">
        <f t="shared" si="5"/>
        <v xml:space="preserve"> </v>
      </c>
      <c r="R58" s="6"/>
    </row>
    <row r="59" spans="3:18" x14ac:dyDescent="0.25">
      <c r="C59" s="138"/>
      <c r="D59" s="139"/>
      <c r="F59" s="147" t="str">
        <f t="shared" si="0"/>
        <v/>
      </c>
      <c r="G59" s="147" t="str">
        <f t="shared" si="1"/>
        <v/>
      </c>
      <c r="H59" s="147" t="str">
        <f t="shared" si="2"/>
        <v/>
      </c>
      <c r="I59" s="15" t="str">
        <f t="shared" si="3"/>
        <v/>
      </c>
      <c r="J59" s="191" t="str">
        <f t="shared" si="4"/>
        <v/>
      </c>
      <c r="M59" s="40"/>
      <c r="N59" s="40"/>
      <c r="O59" s="135"/>
      <c r="P59" s="133"/>
      <c r="Q59" s="228" t="str">
        <f t="shared" si="5"/>
        <v xml:space="preserve"> </v>
      </c>
      <c r="R59" s="6"/>
    </row>
    <row r="60" spans="3:18" x14ac:dyDescent="0.25">
      <c r="C60" s="138"/>
      <c r="D60" s="139"/>
      <c r="F60" s="147" t="str">
        <f t="shared" si="0"/>
        <v/>
      </c>
      <c r="G60" s="147" t="str">
        <f t="shared" si="1"/>
        <v/>
      </c>
      <c r="H60" s="147" t="str">
        <f t="shared" si="2"/>
        <v/>
      </c>
      <c r="I60" s="15" t="str">
        <f t="shared" si="3"/>
        <v/>
      </c>
      <c r="J60" s="191" t="str">
        <f t="shared" si="4"/>
        <v/>
      </c>
      <c r="M60" s="40"/>
      <c r="N60" s="40"/>
      <c r="O60" s="135"/>
      <c r="P60" s="133"/>
      <c r="Q60" s="228" t="str">
        <f t="shared" si="5"/>
        <v xml:space="preserve"> </v>
      </c>
      <c r="R60" s="6"/>
    </row>
    <row r="61" spans="3:18" x14ac:dyDescent="0.25">
      <c r="C61" s="138"/>
      <c r="D61" s="139"/>
      <c r="F61" s="147" t="str">
        <f t="shared" si="0"/>
        <v/>
      </c>
      <c r="G61" s="147" t="str">
        <f t="shared" si="1"/>
        <v/>
      </c>
      <c r="H61" s="147" t="str">
        <f t="shared" si="2"/>
        <v/>
      </c>
      <c r="I61" s="15" t="str">
        <f t="shared" si="3"/>
        <v/>
      </c>
      <c r="J61" s="191" t="str">
        <f t="shared" si="4"/>
        <v/>
      </c>
      <c r="M61" s="40"/>
      <c r="N61" s="40"/>
      <c r="O61" s="135"/>
      <c r="P61" s="133"/>
      <c r="Q61" s="228" t="str">
        <f t="shared" si="5"/>
        <v xml:space="preserve"> </v>
      </c>
      <c r="R61" s="6"/>
    </row>
    <row r="62" spans="3:18" x14ac:dyDescent="0.25">
      <c r="C62" s="138"/>
      <c r="D62" s="139"/>
      <c r="F62" s="147" t="str">
        <f t="shared" si="0"/>
        <v/>
      </c>
      <c r="G62" s="147" t="str">
        <f t="shared" si="1"/>
        <v/>
      </c>
      <c r="H62" s="147" t="str">
        <f t="shared" si="2"/>
        <v/>
      </c>
      <c r="I62" s="15" t="str">
        <f t="shared" si="3"/>
        <v/>
      </c>
      <c r="J62" s="191" t="str">
        <f t="shared" si="4"/>
        <v/>
      </c>
      <c r="M62" s="40"/>
      <c r="N62" s="40"/>
      <c r="O62" s="135"/>
      <c r="P62" s="133"/>
      <c r="Q62" s="228" t="str">
        <f t="shared" si="5"/>
        <v xml:space="preserve"> </v>
      </c>
      <c r="R62" s="6"/>
    </row>
    <row r="63" spans="3:18" x14ac:dyDescent="0.25">
      <c r="C63" s="138"/>
      <c r="D63" s="139"/>
      <c r="F63" s="147" t="str">
        <f t="shared" si="0"/>
        <v/>
      </c>
      <c r="G63" s="147" t="str">
        <f t="shared" si="1"/>
        <v/>
      </c>
      <c r="H63" s="147" t="str">
        <f t="shared" si="2"/>
        <v/>
      </c>
      <c r="I63" s="15" t="str">
        <f t="shared" si="3"/>
        <v/>
      </c>
      <c r="J63" s="191" t="str">
        <f t="shared" si="4"/>
        <v/>
      </c>
      <c r="M63" s="40"/>
      <c r="N63" s="40"/>
      <c r="O63" s="135"/>
      <c r="P63" s="133"/>
      <c r="Q63" s="228" t="str">
        <f t="shared" si="5"/>
        <v xml:space="preserve"> </v>
      </c>
      <c r="R63" s="6"/>
    </row>
    <row r="64" spans="3:18" x14ac:dyDescent="0.25">
      <c r="C64" s="138"/>
      <c r="D64" s="139"/>
      <c r="F64" s="147" t="str">
        <f t="shared" si="0"/>
        <v/>
      </c>
      <c r="G64" s="147" t="str">
        <f t="shared" si="1"/>
        <v/>
      </c>
      <c r="H64" s="147" t="str">
        <f t="shared" si="2"/>
        <v/>
      </c>
      <c r="I64" s="15" t="str">
        <f t="shared" si="3"/>
        <v/>
      </c>
      <c r="J64" s="191" t="str">
        <f t="shared" si="4"/>
        <v/>
      </c>
      <c r="M64" s="40"/>
      <c r="N64" s="40"/>
      <c r="O64" s="135"/>
      <c r="P64" s="133"/>
      <c r="Q64" s="228" t="str">
        <f t="shared" si="5"/>
        <v xml:space="preserve"> </v>
      </c>
      <c r="R64" s="6"/>
    </row>
    <row r="65" spans="3:18" x14ac:dyDescent="0.25">
      <c r="C65" s="138"/>
      <c r="D65" s="139"/>
      <c r="F65" s="147" t="str">
        <f t="shared" si="0"/>
        <v/>
      </c>
      <c r="G65" s="147" t="str">
        <f t="shared" si="1"/>
        <v/>
      </c>
      <c r="H65" s="147" t="str">
        <f t="shared" si="2"/>
        <v/>
      </c>
      <c r="I65" s="15" t="str">
        <f t="shared" si="3"/>
        <v/>
      </c>
      <c r="J65" s="191" t="str">
        <f t="shared" si="4"/>
        <v/>
      </c>
      <c r="M65" s="40"/>
      <c r="N65" s="40"/>
      <c r="O65" s="135"/>
      <c r="P65" s="133"/>
      <c r="Q65" s="228" t="str">
        <f t="shared" si="5"/>
        <v xml:space="preserve"> </v>
      </c>
      <c r="R65" s="6"/>
    </row>
    <row r="66" spans="3:18" x14ac:dyDescent="0.25">
      <c r="C66" s="138"/>
      <c r="D66" s="139"/>
      <c r="F66" s="147" t="str">
        <f t="shared" si="0"/>
        <v/>
      </c>
      <c r="G66" s="147" t="str">
        <f t="shared" si="1"/>
        <v/>
      </c>
      <c r="H66" s="147" t="str">
        <f t="shared" si="2"/>
        <v/>
      </c>
      <c r="I66" s="15" t="str">
        <f t="shared" si="3"/>
        <v/>
      </c>
      <c r="J66" s="191" t="str">
        <f t="shared" si="4"/>
        <v/>
      </c>
      <c r="M66" s="40"/>
      <c r="N66" s="40"/>
      <c r="O66" s="135"/>
      <c r="P66" s="133"/>
      <c r="Q66" s="228" t="str">
        <f t="shared" si="5"/>
        <v xml:space="preserve"> </v>
      </c>
      <c r="R66" s="6"/>
    </row>
    <row r="67" spans="3:18" x14ac:dyDescent="0.25">
      <c r="C67" s="138"/>
      <c r="D67" s="139"/>
      <c r="F67" s="147" t="str">
        <f t="shared" ref="F67:F130" si="6">IF(ISNUMBER(C67),C67*E67/1000,"")</f>
        <v/>
      </c>
      <c r="G67" s="147" t="str">
        <f t="shared" ref="G67:G130" si="7">IF(ISNUMBER(D67), D67*E67/1000,"")</f>
        <v/>
      </c>
      <c r="H67" s="147" t="str">
        <f t="shared" ref="H67:H130" si="8">IF(ISNUMBER(C67),G67,"")</f>
        <v/>
      </c>
      <c r="I67" s="15" t="str">
        <f t="shared" ref="I67:I130" si="9">IFERROR(IF(AND(ISNUMBER(C67),ISNUMBER(D67)),(F67-G67)/F67*100,""),"Kommentera volym--&gt;")</f>
        <v/>
      </c>
      <c r="J67" s="191" t="str">
        <f t="shared" ref="J67:J130" si="10">IF(ISNUMBER(F67), IF(B67-A67=0, 1, IF(B67-A67=2, 3, IF(B67-A67=6, 7, B67-A67))),"")</f>
        <v/>
      </c>
      <c r="M67" s="40"/>
      <c r="N67" s="40"/>
      <c r="O67" s="135"/>
      <c r="P67" s="133"/>
      <c r="Q67" s="228" t="str">
        <f t="shared" si="5"/>
        <v xml:space="preserve"> </v>
      </c>
      <c r="R67" s="6"/>
    </row>
    <row r="68" spans="3:18" x14ac:dyDescent="0.25">
      <c r="C68" s="138"/>
      <c r="D68" s="139"/>
      <c r="F68" s="147" t="str">
        <f t="shared" si="6"/>
        <v/>
      </c>
      <c r="G68" s="147" t="str">
        <f t="shared" si="7"/>
        <v/>
      </c>
      <c r="H68" s="147" t="str">
        <f t="shared" si="8"/>
        <v/>
      </c>
      <c r="I68" s="15" t="str">
        <f t="shared" si="9"/>
        <v/>
      </c>
      <c r="J68" s="191" t="str">
        <f t="shared" si="10"/>
        <v/>
      </c>
      <c r="M68" s="40"/>
      <c r="N68" s="40"/>
      <c r="O68" s="135"/>
      <c r="P68" s="133"/>
      <c r="Q68" s="228" t="str">
        <f t="shared" si="5"/>
        <v xml:space="preserve"> </v>
      </c>
      <c r="R68" s="6"/>
    </row>
    <row r="69" spans="3:18" x14ac:dyDescent="0.25">
      <c r="C69" s="138"/>
      <c r="D69" s="139"/>
      <c r="F69" s="147" t="str">
        <f t="shared" si="6"/>
        <v/>
      </c>
      <c r="G69" s="147" t="str">
        <f t="shared" si="7"/>
        <v/>
      </c>
      <c r="H69" s="147" t="str">
        <f t="shared" si="8"/>
        <v/>
      </c>
      <c r="I69" s="15" t="str">
        <f t="shared" si="9"/>
        <v/>
      </c>
      <c r="J69" s="191" t="str">
        <f t="shared" si="10"/>
        <v/>
      </c>
      <c r="M69" s="40"/>
      <c r="N69" s="40"/>
      <c r="O69" s="135"/>
      <c r="P69" s="133"/>
      <c r="Q69" s="228" t="str">
        <f t="shared" si="5"/>
        <v xml:space="preserve"> </v>
      </c>
      <c r="R69" s="6"/>
    </row>
    <row r="70" spans="3:18" x14ac:dyDescent="0.25">
      <c r="C70" s="138"/>
      <c r="D70" s="139"/>
      <c r="F70" s="147" t="str">
        <f t="shared" si="6"/>
        <v/>
      </c>
      <c r="G70" s="147" t="str">
        <f t="shared" si="7"/>
        <v/>
      </c>
      <c r="H70" s="147" t="str">
        <f t="shared" si="8"/>
        <v/>
      </c>
      <c r="I70" s="15" t="str">
        <f t="shared" si="9"/>
        <v/>
      </c>
      <c r="J70" s="191" t="str">
        <f t="shared" si="10"/>
        <v/>
      </c>
      <c r="M70" s="40"/>
      <c r="N70" s="40"/>
      <c r="O70" s="135"/>
      <c r="P70" s="133"/>
      <c r="Q70" s="228" t="str">
        <f t="shared" si="5"/>
        <v xml:space="preserve"> </v>
      </c>
      <c r="R70" s="6"/>
    </row>
    <row r="71" spans="3:18" x14ac:dyDescent="0.25">
      <c r="C71" s="138"/>
      <c r="D71" s="139"/>
      <c r="F71" s="147" t="str">
        <f t="shared" si="6"/>
        <v/>
      </c>
      <c r="G71" s="147" t="str">
        <f t="shared" si="7"/>
        <v/>
      </c>
      <c r="H71" s="147" t="str">
        <f t="shared" si="8"/>
        <v/>
      </c>
      <c r="I71" s="15" t="str">
        <f t="shared" si="9"/>
        <v/>
      </c>
      <c r="J71" s="191" t="str">
        <f t="shared" si="10"/>
        <v/>
      </c>
      <c r="M71" s="40"/>
      <c r="N71" s="40"/>
      <c r="O71" s="135"/>
      <c r="P71" s="133"/>
      <c r="Q71" s="228" t="str">
        <f t="shared" si="5"/>
        <v xml:space="preserve"> </v>
      </c>
      <c r="R71" s="6"/>
    </row>
    <row r="72" spans="3:18" x14ac:dyDescent="0.25">
      <c r="C72" s="138"/>
      <c r="D72" s="139"/>
      <c r="F72" s="147" t="str">
        <f t="shared" si="6"/>
        <v/>
      </c>
      <c r="G72" s="147" t="str">
        <f t="shared" si="7"/>
        <v/>
      </c>
      <c r="H72" s="147" t="str">
        <f t="shared" si="8"/>
        <v/>
      </c>
      <c r="I72" s="15" t="str">
        <f t="shared" si="9"/>
        <v/>
      </c>
      <c r="J72" s="191" t="str">
        <f t="shared" si="10"/>
        <v/>
      </c>
      <c r="M72" s="40"/>
      <c r="N72" s="40"/>
      <c r="O72" s="135"/>
      <c r="P72" s="133"/>
      <c r="Q72" s="228" t="str">
        <f t="shared" si="5"/>
        <v xml:space="preserve"> </v>
      </c>
      <c r="R72" s="6"/>
    </row>
    <row r="73" spans="3:18" x14ac:dyDescent="0.25">
      <c r="C73" s="138"/>
      <c r="D73" s="139"/>
      <c r="F73" s="147" t="str">
        <f t="shared" si="6"/>
        <v/>
      </c>
      <c r="G73" s="147" t="str">
        <f t="shared" si="7"/>
        <v/>
      </c>
      <c r="H73" s="147" t="str">
        <f t="shared" si="8"/>
        <v/>
      </c>
      <c r="I73" s="15" t="str">
        <f t="shared" si="9"/>
        <v/>
      </c>
      <c r="J73" s="191" t="str">
        <f t="shared" si="10"/>
        <v/>
      </c>
      <c r="M73" s="40"/>
      <c r="N73" s="40"/>
      <c r="O73" s="135"/>
      <c r="P73" s="133"/>
      <c r="Q73" s="228" t="str">
        <f t="shared" si="5"/>
        <v xml:space="preserve"> </v>
      </c>
      <c r="R73" s="6"/>
    </row>
    <row r="74" spans="3:18" x14ac:dyDescent="0.25">
      <c r="C74" s="138"/>
      <c r="D74" s="139"/>
      <c r="F74" s="147" t="str">
        <f t="shared" si="6"/>
        <v/>
      </c>
      <c r="G74" s="147" t="str">
        <f t="shared" si="7"/>
        <v/>
      </c>
      <c r="H74" s="147" t="str">
        <f t="shared" si="8"/>
        <v/>
      </c>
      <c r="I74" s="15" t="str">
        <f t="shared" si="9"/>
        <v/>
      </c>
      <c r="J74" s="191" t="str">
        <f t="shared" si="10"/>
        <v/>
      </c>
      <c r="M74" s="40"/>
      <c r="N74" s="40"/>
      <c r="O74" s="135"/>
      <c r="P74" s="133"/>
      <c r="Q74" s="228" t="str">
        <f t="shared" si="5"/>
        <v xml:space="preserve"> </v>
      </c>
      <c r="R74" s="6"/>
    </row>
    <row r="75" spans="3:18" x14ac:dyDescent="0.25">
      <c r="C75" s="138"/>
      <c r="D75" s="139"/>
      <c r="F75" s="147" t="str">
        <f t="shared" si="6"/>
        <v/>
      </c>
      <c r="G75" s="147" t="str">
        <f t="shared" si="7"/>
        <v/>
      </c>
      <c r="H75" s="147" t="str">
        <f t="shared" si="8"/>
        <v/>
      </c>
      <c r="I75" s="15" t="str">
        <f t="shared" si="9"/>
        <v/>
      </c>
      <c r="J75" s="191" t="str">
        <f t="shared" si="10"/>
        <v/>
      </c>
      <c r="M75" s="40"/>
      <c r="N75" s="40"/>
      <c r="O75" s="135"/>
      <c r="P75" s="133"/>
      <c r="Q75" s="228" t="str">
        <f t="shared" si="5"/>
        <v xml:space="preserve"> </v>
      </c>
      <c r="R75" s="6"/>
    </row>
    <row r="76" spans="3:18" x14ac:dyDescent="0.25">
      <c r="C76" s="138"/>
      <c r="D76" s="139"/>
      <c r="F76" s="147" t="str">
        <f t="shared" si="6"/>
        <v/>
      </c>
      <c r="G76" s="147" t="str">
        <f t="shared" si="7"/>
        <v/>
      </c>
      <c r="H76" s="147" t="str">
        <f t="shared" si="8"/>
        <v/>
      </c>
      <c r="I76" s="15" t="str">
        <f t="shared" si="9"/>
        <v/>
      </c>
      <c r="J76" s="191" t="str">
        <f t="shared" si="10"/>
        <v/>
      </c>
      <c r="M76" s="40"/>
      <c r="N76" s="40"/>
      <c r="O76" s="135"/>
      <c r="P76" s="133"/>
      <c r="Q76" s="228" t="str">
        <f t="shared" si="5"/>
        <v xml:space="preserve"> </v>
      </c>
      <c r="R76" s="6"/>
    </row>
    <row r="77" spans="3:18" x14ac:dyDescent="0.25">
      <c r="C77" s="138"/>
      <c r="D77" s="139"/>
      <c r="F77" s="147" t="str">
        <f t="shared" si="6"/>
        <v/>
      </c>
      <c r="G77" s="147" t="str">
        <f t="shared" si="7"/>
        <v/>
      </c>
      <c r="H77" s="147" t="str">
        <f t="shared" si="8"/>
        <v/>
      </c>
      <c r="I77" s="15" t="str">
        <f t="shared" si="9"/>
        <v/>
      </c>
      <c r="J77" s="191" t="str">
        <f t="shared" si="10"/>
        <v/>
      </c>
      <c r="M77" s="40"/>
      <c r="N77" s="40"/>
      <c r="O77" s="135"/>
      <c r="P77" s="133"/>
      <c r="Q77" s="228" t="str">
        <f t="shared" si="5"/>
        <v xml:space="preserve"> </v>
      </c>
      <c r="R77" s="6"/>
    </row>
    <row r="78" spans="3:18" x14ac:dyDescent="0.25">
      <c r="C78" s="138"/>
      <c r="D78" s="139"/>
      <c r="F78" s="147" t="str">
        <f t="shared" si="6"/>
        <v/>
      </c>
      <c r="G78" s="147" t="str">
        <f t="shared" si="7"/>
        <v/>
      </c>
      <c r="H78" s="147" t="str">
        <f t="shared" si="8"/>
        <v/>
      </c>
      <c r="I78" s="15" t="str">
        <f t="shared" si="9"/>
        <v/>
      </c>
      <c r="J78" s="191" t="str">
        <f t="shared" si="10"/>
        <v/>
      </c>
      <c r="M78" s="40"/>
      <c r="N78" s="40"/>
      <c r="O78" s="135"/>
      <c r="P78" s="133"/>
      <c r="Q78" s="228" t="str">
        <f t="shared" si="5"/>
        <v xml:space="preserve"> </v>
      </c>
      <c r="R78" s="6"/>
    </row>
    <row r="79" spans="3:18" x14ac:dyDescent="0.25">
      <c r="C79" s="138"/>
      <c r="D79" s="139"/>
      <c r="F79" s="147" t="str">
        <f t="shared" si="6"/>
        <v/>
      </c>
      <c r="G79" s="147" t="str">
        <f t="shared" si="7"/>
        <v/>
      </c>
      <c r="H79" s="147" t="str">
        <f t="shared" si="8"/>
        <v/>
      </c>
      <c r="I79" s="15" t="str">
        <f t="shared" si="9"/>
        <v/>
      </c>
      <c r="J79" s="191" t="str">
        <f t="shared" si="10"/>
        <v/>
      </c>
      <c r="M79" s="40"/>
      <c r="N79" s="40"/>
      <c r="O79" s="135"/>
      <c r="P79" s="133"/>
      <c r="Q79" s="228" t="str">
        <f t="shared" si="5"/>
        <v xml:space="preserve"> </v>
      </c>
      <c r="R79" s="6"/>
    </row>
    <row r="80" spans="3:18" x14ac:dyDescent="0.25">
      <c r="C80" s="138"/>
      <c r="D80" s="139"/>
      <c r="F80" s="147" t="str">
        <f t="shared" si="6"/>
        <v/>
      </c>
      <c r="G80" s="147" t="str">
        <f t="shared" si="7"/>
        <v/>
      </c>
      <c r="H80" s="147" t="str">
        <f t="shared" si="8"/>
        <v/>
      </c>
      <c r="I80" s="15" t="str">
        <f t="shared" si="9"/>
        <v/>
      </c>
      <c r="J80" s="191" t="str">
        <f t="shared" si="10"/>
        <v/>
      </c>
      <c r="M80" s="40"/>
      <c r="N80" s="40"/>
      <c r="O80" s="135"/>
      <c r="P80" s="133"/>
      <c r="Q80" s="228" t="str">
        <f t="shared" si="5"/>
        <v xml:space="preserve"> </v>
      </c>
      <c r="R80" s="6"/>
    </row>
    <row r="81" spans="3:18" x14ac:dyDescent="0.25">
      <c r="C81" s="138"/>
      <c r="D81" s="139"/>
      <c r="F81" s="147" t="str">
        <f t="shared" si="6"/>
        <v/>
      </c>
      <c r="G81" s="147" t="str">
        <f t="shared" si="7"/>
        <v/>
      </c>
      <c r="H81" s="147" t="str">
        <f t="shared" si="8"/>
        <v/>
      </c>
      <c r="I81" s="15" t="str">
        <f t="shared" si="9"/>
        <v/>
      </c>
      <c r="J81" s="191" t="str">
        <f t="shared" si="10"/>
        <v/>
      </c>
      <c r="M81" s="40"/>
      <c r="N81" s="40"/>
      <c r="O81" s="135"/>
      <c r="P81" s="133"/>
      <c r="Q81" s="228" t="str">
        <f t="shared" si="5"/>
        <v xml:space="preserve"> </v>
      </c>
      <c r="R81" s="6"/>
    </row>
    <row r="82" spans="3:18" x14ac:dyDescent="0.25">
      <c r="C82" s="138"/>
      <c r="D82" s="139"/>
      <c r="F82" s="147" t="str">
        <f t="shared" si="6"/>
        <v/>
      </c>
      <c r="G82" s="147" t="str">
        <f t="shared" si="7"/>
        <v/>
      </c>
      <c r="H82" s="147" t="str">
        <f t="shared" si="8"/>
        <v/>
      </c>
      <c r="I82" s="15" t="str">
        <f t="shared" si="9"/>
        <v/>
      </c>
      <c r="J82" s="191" t="str">
        <f t="shared" si="10"/>
        <v/>
      </c>
      <c r="M82" s="40"/>
      <c r="N82" s="40"/>
      <c r="O82" s="135"/>
      <c r="P82" s="133"/>
      <c r="Q82" s="228" t="str">
        <f t="shared" si="5"/>
        <v xml:space="preserve"> </v>
      </c>
      <c r="R82" s="6"/>
    </row>
    <row r="83" spans="3:18" x14ac:dyDescent="0.25">
      <c r="C83" s="138"/>
      <c r="D83" s="139"/>
      <c r="F83" s="147" t="str">
        <f t="shared" si="6"/>
        <v/>
      </c>
      <c r="G83" s="147" t="str">
        <f t="shared" si="7"/>
        <v/>
      </c>
      <c r="H83" s="147" t="str">
        <f t="shared" si="8"/>
        <v/>
      </c>
      <c r="I83" s="15" t="str">
        <f t="shared" si="9"/>
        <v/>
      </c>
      <c r="J83" s="191" t="str">
        <f t="shared" si="10"/>
        <v/>
      </c>
      <c r="M83" s="40"/>
      <c r="N83" s="40"/>
      <c r="O83" s="135"/>
      <c r="P83" s="133"/>
      <c r="Q83" s="228" t="str">
        <f t="shared" si="5"/>
        <v xml:space="preserve"> </v>
      </c>
      <c r="R83" s="6"/>
    </row>
    <row r="84" spans="3:18" x14ac:dyDescent="0.25">
      <c r="C84" s="138"/>
      <c r="D84" s="139"/>
      <c r="F84" s="147" t="str">
        <f t="shared" si="6"/>
        <v/>
      </c>
      <c r="G84" s="147" t="str">
        <f t="shared" si="7"/>
        <v/>
      </c>
      <c r="H84" s="147" t="str">
        <f t="shared" si="8"/>
        <v/>
      </c>
      <c r="I84" s="15" t="str">
        <f t="shared" si="9"/>
        <v/>
      </c>
      <c r="J84" s="191" t="str">
        <f t="shared" si="10"/>
        <v/>
      </c>
      <c r="M84" s="40"/>
      <c r="N84" s="40"/>
      <c r="O84" s="135"/>
      <c r="P84" s="133"/>
      <c r="Q84" s="228" t="str">
        <f t="shared" si="5"/>
        <v xml:space="preserve"> </v>
      </c>
      <c r="R84" s="6"/>
    </row>
    <row r="85" spans="3:18" x14ac:dyDescent="0.25">
      <c r="C85" s="138"/>
      <c r="D85" s="139"/>
      <c r="F85" s="147" t="str">
        <f t="shared" si="6"/>
        <v/>
      </c>
      <c r="G85" s="147" t="str">
        <f t="shared" si="7"/>
        <v/>
      </c>
      <c r="H85" s="147" t="str">
        <f t="shared" si="8"/>
        <v/>
      </c>
      <c r="I85" s="15" t="str">
        <f t="shared" si="9"/>
        <v/>
      </c>
      <c r="J85" s="191" t="str">
        <f t="shared" si="10"/>
        <v/>
      </c>
      <c r="M85" s="40"/>
      <c r="N85" s="40"/>
      <c r="O85" s="135"/>
      <c r="P85" s="133"/>
      <c r="Q85" s="228" t="str">
        <f t="shared" si="5"/>
        <v xml:space="preserve"> </v>
      </c>
      <c r="R85" s="6"/>
    </row>
    <row r="86" spans="3:18" x14ac:dyDescent="0.25">
      <c r="C86" s="138"/>
      <c r="D86" s="139"/>
      <c r="F86" s="147" t="str">
        <f t="shared" si="6"/>
        <v/>
      </c>
      <c r="G86" s="147" t="str">
        <f t="shared" si="7"/>
        <v/>
      </c>
      <c r="H86" s="147" t="str">
        <f t="shared" si="8"/>
        <v/>
      </c>
      <c r="I86" s="15" t="str">
        <f t="shared" si="9"/>
        <v/>
      </c>
      <c r="J86" s="191" t="str">
        <f t="shared" si="10"/>
        <v/>
      </c>
      <c r="M86" s="40"/>
      <c r="N86" s="40"/>
      <c r="O86" s="135"/>
      <c r="P86" s="133"/>
      <c r="Q86" s="228" t="str">
        <f t="shared" ref="Q86:Q149" si="11">IF(AND(ISNUMBER(O86),ISNUMBER(P86)),(O86*P86/1000)," ")</f>
        <v xml:space="preserve"> </v>
      </c>
      <c r="R86" s="6"/>
    </row>
    <row r="87" spans="3:18" x14ac:dyDescent="0.25">
      <c r="C87" s="138"/>
      <c r="D87" s="139"/>
      <c r="F87" s="147" t="str">
        <f t="shared" si="6"/>
        <v/>
      </c>
      <c r="G87" s="147" t="str">
        <f t="shared" si="7"/>
        <v/>
      </c>
      <c r="H87" s="147" t="str">
        <f t="shared" si="8"/>
        <v/>
      </c>
      <c r="I87" s="15" t="str">
        <f t="shared" si="9"/>
        <v/>
      </c>
      <c r="J87" s="191" t="str">
        <f t="shared" si="10"/>
        <v/>
      </c>
      <c r="M87" s="40"/>
      <c r="N87" s="40"/>
      <c r="O87" s="135"/>
      <c r="P87" s="133"/>
      <c r="Q87" s="228" t="str">
        <f t="shared" si="11"/>
        <v xml:space="preserve"> </v>
      </c>
      <c r="R87" s="6"/>
    </row>
    <row r="88" spans="3:18" x14ac:dyDescent="0.25">
      <c r="C88" s="138"/>
      <c r="D88" s="139"/>
      <c r="F88" s="147" t="str">
        <f t="shared" si="6"/>
        <v/>
      </c>
      <c r="G88" s="147" t="str">
        <f t="shared" si="7"/>
        <v/>
      </c>
      <c r="H88" s="147" t="str">
        <f t="shared" si="8"/>
        <v/>
      </c>
      <c r="I88" s="15" t="str">
        <f t="shared" si="9"/>
        <v/>
      </c>
      <c r="J88" s="191" t="str">
        <f t="shared" si="10"/>
        <v/>
      </c>
      <c r="M88" s="40"/>
      <c r="N88" s="40"/>
      <c r="O88" s="135"/>
      <c r="P88" s="133"/>
      <c r="Q88" s="228" t="str">
        <f t="shared" si="11"/>
        <v xml:space="preserve"> </v>
      </c>
      <c r="R88" s="6"/>
    </row>
    <row r="89" spans="3:18" x14ac:dyDescent="0.25">
      <c r="C89" s="138"/>
      <c r="D89" s="139"/>
      <c r="F89" s="147" t="str">
        <f t="shared" si="6"/>
        <v/>
      </c>
      <c r="G89" s="147" t="str">
        <f t="shared" si="7"/>
        <v/>
      </c>
      <c r="H89" s="147" t="str">
        <f t="shared" si="8"/>
        <v/>
      </c>
      <c r="I89" s="15" t="str">
        <f t="shared" si="9"/>
        <v/>
      </c>
      <c r="J89" s="191" t="str">
        <f t="shared" si="10"/>
        <v/>
      </c>
      <c r="M89" s="40"/>
      <c r="N89" s="40"/>
      <c r="O89" s="135"/>
      <c r="P89" s="133"/>
      <c r="Q89" s="228" t="str">
        <f t="shared" si="11"/>
        <v xml:space="preserve"> </v>
      </c>
      <c r="R89" s="6"/>
    </row>
    <row r="90" spans="3:18" x14ac:dyDescent="0.25">
      <c r="C90" s="138"/>
      <c r="D90" s="139"/>
      <c r="F90" s="147" t="str">
        <f t="shared" si="6"/>
        <v/>
      </c>
      <c r="G90" s="147" t="str">
        <f t="shared" si="7"/>
        <v/>
      </c>
      <c r="H90" s="147" t="str">
        <f t="shared" si="8"/>
        <v/>
      </c>
      <c r="I90" s="15" t="str">
        <f t="shared" si="9"/>
        <v/>
      </c>
      <c r="J90" s="191" t="str">
        <f t="shared" si="10"/>
        <v/>
      </c>
      <c r="M90" s="40"/>
      <c r="N90" s="40"/>
      <c r="O90" s="135"/>
      <c r="P90" s="133"/>
      <c r="Q90" s="228" t="str">
        <f t="shared" si="11"/>
        <v xml:space="preserve"> </v>
      </c>
      <c r="R90" s="6"/>
    </row>
    <row r="91" spans="3:18" x14ac:dyDescent="0.25">
      <c r="C91" s="138"/>
      <c r="D91" s="139"/>
      <c r="F91" s="147" t="str">
        <f t="shared" si="6"/>
        <v/>
      </c>
      <c r="G91" s="147" t="str">
        <f t="shared" si="7"/>
        <v/>
      </c>
      <c r="H91" s="147" t="str">
        <f t="shared" si="8"/>
        <v/>
      </c>
      <c r="I91" s="15" t="str">
        <f t="shared" si="9"/>
        <v/>
      </c>
      <c r="J91" s="191" t="str">
        <f t="shared" si="10"/>
        <v/>
      </c>
      <c r="M91" s="40"/>
      <c r="N91" s="40"/>
      <c r="O91" s="135"/>
      <c r="P91" s="133"/>
      <c r="Q91" s="228" t="str">
        <f t="shared" si="11"/>
        <v xml:space="preserve"> </v>
      </c>
      <c r="R91" s="6"/>
    </row>
    <row r="92" spans="3:18" x14ac:dyDescent="0.25">
      <c r="C92" s="138"/>
      <c r="D92" s="139"/>
      <c r="F92" s="147" t="str">
        <f t="shared" si="6"/>
        <v/>
      </c>
      <c r="G92" s="147" t="str">
        <f t="shared" si="7"/>
        <v/>
      </c>
      <c r="H92" s="147" t="str">
        <f t="shared" si="8"/>
        <v/>
      </c>
      <c r="I92" s="15" t="str">
        <f t="shared" si="9"/>
        <v/>
      </c>
      <c r="J92" s="191" t="str">
        <f t="shared" si="10"/>
        <v/>
      </c>
      <c r="M92" s="40"/>
      <c r="N92" s="40"/>
      <c r="O92" s="135"/>
      <c r="P92" s="133"/>
      <c r="Q92" s="228" t="str">
        <f t="shared" si="11"/>
        <v xml:space="preserve"> </v>
      </c>
      <c r="R92" s="6"/>
    </row>
    <row r="93" spans="3:18" x14ac:dyDescent="0.25">
      <c r="C93" s="138"/>
      <c r="D93" s="139"/>
      <c r="F93" s="147" t="str">
        <f t="shared" si="6"/>
        <v/>
      </c>
      <c r="G93" s="147" t="str">
        <f t="shared" si="7"/>
        <v/>
      </c>
      <c r="H93" s="147" t="str">
        <f t="shared" si="8"/>
        <v/>
      </c>
      <c r="I93" s="15" t="str">
        <f t="shared" si="9"/>
        <v/>
      </c>
      <c r="J93" s="191" t="str">
        <f t="shared" si="10"/>
        <v/>
      </c>
      <c r="M93" s="40"/>
      <c r="N93" s="40"/>
      <c r="O93" s="135"/>
      <c r="P93" s="133"/>
      <c r="Q93" s="228" t="str">
        <f t="shared" si="11"/>
        <v xml:space="preserve"> </v>
      </c>
      <c r="R93" s="6"/>
    </row>
    <row r="94" spans="3:18" x14ac:dyDescent="0.25">
      <c r="C94" s="138"/>
      <c r="D94" s="139"/>
      <c r="F94" s="147" t="str">
        <f t="shared" si="6"/>
        <v/>
      </c>
      <c r="G94" s="147" t="str">
        <f t="shared" si="7"/>
        <v/>
      </c>
      <c r="H94" s="147" t="str">
        <f t="shared" si="8"/>
        <v/>
      </c>
      <c r="I94" s="15" t="str">
        <f t="shared" si="9"/>
        <v/>
      </c>
      <c r="J94" s="191" t="str">
        <f t="shared" si="10"/>
        <v/>
      </c>
      <c r="M94" s="40"/>
      <c r="N94" s="40"/>
      <c r="O94" s="135"/>
      <c r="P94" s="133"/>
      <c r="Q94" s="228" t="str">
        <f t="shared" si="11"/>
        <v xml:space="preserve"> </v>
      </c>
      <c r="R94" s="6"/>
    </row>
    <row r="95" spans="3:18" x14ac:dyDescent="0.25">
      <c r="C95" s="138"/>
      <c r="D95" s="139"/>
      <c r="F95" s="147" t="str">
        <f t="shared" si="6"/>
        <v/>
      </c>
      <c r="G95" s="147" t="str">
        <f t="shared" si="7"/>
        <v/>
      </c>
      <c r="H95" s="147" t="str">
        <f t="shared" si="8"/>
        <v/>
      </c>
      <c r="I95" s="15" t="str">
        <f t="shared" si="9"/>
        <v/>
      </c>
      <c r="J95" s="191" t="str">
        <f t="shared" si="10"/>
        <v/>
      </c>
      <c r="M95" s="40"/>
      <c r="N95" s="40"/>
      <c r="O95" s="135"/>
      <c r="P95" s="133"/>
      <c r="Q95" s="228" t="str">
        <f t="shared" si="11"/>
        <v xml:space="preserve"> </v>
      </c>
      <c r="R95" s="6"/>
    </row>
    <row r="96" spans="3:18" x14ac:dyDescent="0.25">
      <c r="C96" s="138"/>
      <c r="D96" s="139"/>
      <c r="F96" s="147" t="str">
        <f t="shared" si="6"/>
        <v/>
      </c>
      <c r="G96" s="147" t="str">
        <f t="shared" si="7"/>
        <v/>
      </c>
      <c r="H96" s="147" t="str">
        <f t="shared" si="8"/>
        <v/>
      </c>
      <c r="I96" s="15" t="str">
        <f t="shared" si="9"/>
        <v/>
      </c>
      <c r="J96" s="191" t="str">
        <f t="shared" si="10"/>
        <v/>
      </c>
      <c r="M96" s="40"/>
      <c r="N96" s="40"/>
      <c r="O96" s="135"/>
      <c r="P96" s="133"/>
      <c r="Q96" s="228" t="str">
        <f t="shared" si="11"/>
        <v xml:space="preserve"> </v>
      </c>
      <c r="R96" s="6"/>
    </row>
    <row r="97" spans="3:18" x14ac:dyDescent="0.25">
      <c r="C97" s="138"/>
      <c r="D97" s="139"/>
      <c r="F97" s="147" t="str">
        <f t="shared" si="6"/>
        <v/>
      </c>
      <c r="G97" s="147" t="str">
        <f t="shared" si="7"/>
        <v/>
      </c>
      <c r="H97" s="147" t="str">
        <f t="shared" si="8"/>
        <v/>
      </c>
      <c r="I97" s="15" t="str">
        <f t="shared" si="9"/>
        <v/>
      </c>
      <c r="J97" s="191" t="str">
        <f t="shared" si="10"/>
        <v/>
      </c>
      <c r="M97" s="40"/>
      <c r="N97" s="40"/>
      <c r="O97" s="135"/>
      <c r="P97" s="133"/>
      <c r="Q97" s="228" t="str">
        <f t="shared" si="11"/>
        <v xml:space="preserve"> </v>
      </c>
      <c r="R97" s="6"/>
    </row>
    <row r="98" spans="3:18" x14ac:dyDescent="0.25">
      <c r="C98" s="138"/>
      <c r="D98" s="139"/>
      <c r="F98" s="147" t="str">
        <f t="shared" si="6"/>
        <v/>
      </c>
      <c r="G98" s="147" t="str">
        <f t="shared" si="7"/>
        <v/>
      </c>
      <c r="H98" s="147" t="str">
        <f t="shared" si="8"/>
        <v/>
      </c>
      <c r="I98" s="15" t="str">
        <f t="shared" si="9"/>
        <v/>
      </c>
      <c r="J98" s="191" t="str">
        <f t="shared" si="10"/>
        <v/>
      </c>
      <c r="M98" s="40"/>
      <c r="N98" s="40"/>
      <c r="O98" s="135"/>
      <c r="P98" s="133"/>
      <c r="Q98" s="228" t="str">
        <f t="shared" si="11"/>
        <v xml:space="preserve"> </v>
      </c>
      <c r="R98" s="6"/>
    </row>
    <row r="99" spans="3:18" x14ac:dyDescent="0.25">
      <c r="C99" s="138"/>
      <c r="D99" s="139"/>
      <c r="F99" s="147" t="str">
        <f t="shared" si="6"/>
        <v/>
      </c>
      <c r="G99" s="147" t="str">
        <f t="shared" si="7"/>
        <v/>
      </c>
      <c r="H99" s="147" t="str">
        <f t="shared" si="8"/>
        <v/>
      </c>
      <c r="I99" s="15" t="str">
        <f t="shared" si="9"/>
        <v/>
      </c>
      <c r="J99" s="191" t="str">
        <f t="shared" si="10"/>
        <v/>
      </c>
      <c r="M99" s="40"/>
      <c r="N99" s="40"/>
      <c r="O99" s="135"/>
      <c r="P99" s="133"/>
      <c r="Q99" s="228" t="str">
        <f t="shared" si="11"/>
        <v xml:space="preserve"> </v>
      </c>
      <c r="R99" s="6"/>
    </row>
    <row r="100" spans="3:18" x14ac:dyDescent="0.25">
      <c r="C100" s="138"/>
      <c r="D100" s="139"/>
      <c r="F100" s="147" t="str">
        <f t="shared" si="6"/>
        <v/>
      </c>
      <c r="G100" s="147" t="str">
        <f t="shared" si="7"/>
        <v/>
      </c>
      <c r="H100" s="147" t="str">
        <f t="shared" si="8"/>
        <v/>
      </c>
      <c r="I100" s="15" t="str">
        <f t="shared" si="9"/>
        <v/>
      </c>
      <c r="J100" s="191" t="str">
        <f t="shared" si="10"/>
        <v/>
      </c>
      <c r="M100" s="40"/>
      <c r="N100" s="40"/>
      <c r="O100" s="135"/>
      <c r="P100" s="133"/>
      <c r="Q100" s="228" t="str">
        <f t="shared" si="11"/>
        <v xml:space="preserve"> </v>
      </c>
      <c r="R100" s="6"/>
    </row>
    <row r="101" spans="3:18" x14ac:dyDescent="0.25">
      <c r="C101" s="138"/>
      <c r="D101" s="139"/>
      <c r="F101" s="147" t="str">
        <f t="shared" si="6"/>
        <v/>
      </c>
      <c r="G101" s="147" t="str">
        <f t="shared" si="7"/>
        <v/>
      </c>
      <c r="H101" s="147" t="str">
        <f t="shared" si="8"/>
        <v/>
      </c>
      <c r="I101" s="15" t="str">
        <f t="shared" si="9"/>
        <v/>
      </c>
      <c r="J101" s="191" t="str">
        <f t="shared" si="10"/>
        <v/>
      </c>
      <c r="M101" s="40"/>
      <c r="N101" s="40"/>
      <c r="O101" s="135"/>
      <c r="P101" s="133"/>
      <c r="Q101" s="228" t="str">
        <f t="shared" si="11"/>
        <v xml:space="preserve"> </v>
      </c>
      <c r="R101" s="6"/>
    </row>
    <row r="102" spans="3:18" x14ac:dyDescent="0.25">
      <c r="C102" s="138"/>
      <c r="D102" s="139"/>
      <c r="F102" s="147" t="str">
        <f t="shared" si="6"/>
        <v/>
      </c>
      <c r="G102" s="147" t="str">
        <f t="shared" si="7"/>
        <v/>
      </c>
      <c r="H102" s="147" t="str">
        <f t="shared" si="8"/>
        <v/>
      </c>
      <c r="I102" s="15" t="str">
        <f t="shared" si="9"/>
        <v/>
      </c>
      <c r="J102" s="191" t="str">
        <f t="shared" si="10"/>
        <v/>
      </c>
      <c r="M102" s="40"/>
      <c r="N102" s="40"/>
      <c r="O102" s="135"/>
      <c r="P102" s="133"/>
      <c r="Q102" s="228" t="str">
        <f t="shared" si="11"/>
        <v xml:space="preserve"> </v>
      </c>
      <c r="R102" s="6"/>
    </row>
    <row r="103" spans="3:18" x14ac:dyDescent="0.25">
      <c r="C103" s="138"/>
      <c r="D103" s="139"/>
      <c r="F103" s="147" t="str">
        <f t="shared" si="6"/>
        <v/>
      </c>
      <c r="G103" s="147" t="str">
        <f t="shared" si="7"/>
        <v/>
      </c>
      <c r="H103" s="147" t="str">
        <f t="shared" si="8"/>
        <v/>
      </c>
      <c r="I103" s="15" t="str">
        <f t="shared" si="9"/>
        <v/>
      </c>
      <c r="J103" s="191" t="str">
        <f t="shared" si="10"/>
        <v/>
      </c>
      <c r="M103" s="40"/>
      <c r="N103" s="40"/>
      <c r="O103" s="135"/>
      <c r="P103" s="133"/>
      <c r="Q103" s="228" t="str">
        <f t="shared" si="11"/>
        <v xml:space="preserve"> </v>
      </c>
      <c r="R103" s="6"/>
    </row>
    <row r="104" spans="3:18" x14ac:dyDescent="0.25">
      <c r="C104" s="138"/>
      <c r="D104" s="139"/>
      <c r="F104" s="147" t="str">
        <f t="shared" si="6"/>
        <v/>
      </c>
      <c r="G104" s="147" t="str">
        <f t="shared" si="7"/>
        <v/>
      </c>
      <c r="H104" s="147" t="str">
        <f t="shared" si="8"/>
        <v/>
      </c>
      <c r="I104" s="15" t="str">
        <f t="shared" si="9"/>
        <v/>
      </c>
      <c r="J104" s="191" t="str">
        <f t="shared" si="10"/>
        <v/>
      </c>
      <c r="M104" s="40"/>
      <c r="N104" s="40"/>
      <c r="O104" s="135"/>
      <c r="P104" s="133"/>
      <c r="Q104" s="228" t="str">
        <f t="shared" si="11"/>
        <v xml:space="preserve"> </v>
      </c>
      <c r="R104" s="6"/>
    </row>
    <row r="105" spans="3:18" x14ac:dyDescent="0.25">
      <c r="C105" s="138"/>
      <c r="D105" s="139"/>
      <c r="F105" s="147" t="str">
        <f t="shared" si="6"/>
        <v/>
      </c>
      <c r="G105" s="147" t="str">
        <f t="shared" si="7"/>
        <v/>
      </c>
      <c r="H105" s="147" t="str">
        <f t="shared" si="8"/>
        <v/>
      </c>
      <c r="I105" s="15" t="str">
        <f t="shared" si="9"/>
        <v/>
      </c>
      <c r="J105" s="191" t="str">
        <f t="shared" si="10"/>
        <v/>
      </c>
      <c r="M105" s="40"/>
      <c r="N105" s="40"/>
      <c r="O105" s="135"/>
      <c r="P105" s="133"/>
      <c r="Q105" s="228" t="str">
        <f t="shared" si="11"/>
        <v xml:space="preserve"> </v>
      </c>
      <c r="R105" s="6"/>
    </row>
    <row r="106" spans="3:18" x14ac:dyDescent="0.25">
      <c r="C106" s="138"/>
      <c r="D106" s="139"/>
      <c r="F106" s="147" t="str">
        <f t="shared" si="6"/>
        <v/>
      </c>
      <c r="G106" s="147" t="str">
        <f t="shared" si="7"/>
        <v/>
      </c>
      <c r="H106" s="147" t="str">
        <f t="shared" si="8"/>
        <v/>
      </c>
      <c r="I106" s="15" t="str">
        <f t="shared" si="9"/>
        <v/>
      </c>
      <c r="J106" s="191" t="str">
        <f t="shared" si="10"/>
        <v/>
      </c>
      <c r="M106" s="40"/>
      <c r="N106" s="40"/>
      <c r="O106" s="135"/>
      <c r="P106" s="133"/>
      <c r="Q106" s="228" t="str">
        <f t="shared" si="11"/>
        <v xml:space="preserve"> </v>
      </c>
      <c r="R106" s="6"/>
    </row>
    <row r="107" spans="3:18" x14ac:dyDescent="0.25">
      <c r="C107" s="138"/>
      <c r="D107" s="139"/>
      <c r="F107" s="147" t="str">
        <f t="shared" si="6"/>
        <v/>
      </c>
      <c r="G107" s="147" t="str">
        <f t="shared" si="7"/>
        <v/>
      </c>
      <c r="H107" s="147" t="str">
        <f t="shared" si="8"/>
        <v/>
      </c>
      <c r="I107" s="15" t="str">
        <f t="shared" si="9"/>
        <v/>
      </c>
      <c r="J107" s="191" t="str">
        <f t="shared" si="10"/>
        <v/>
      </c>
      <c r="M107" s="40"/>
      <c r="N107" s="40"/>
      <c r="O107" s="135"/>
      <c r="P107" s="133"/>
      <c r="Q107" s="228" t="str">
        <f t="shared" si="11"/>
        <v xml:space="preserve"> </v>
      </c>
      <c r="R107" s="6"/>
    </row>
    <row r="108" spans="3:18" x14ac:dyDescent="0.25">
      <c r="C108" s="138"/>
      <c r="D108" s="139"/>
      <c r="F108" s="147" t="str">
        <f t="shared" si="6"/>
        <v/>
      </c>
      <c r="G108" s="147" t="str">
        <f t="shared" si="7"/>
        <v/>
      </c>
      <c r="H108" s="147" t="str">
        <f t="shared" si="8"/>
        <v/>
      </c>
      <c r="I108" s="15" t="str">
        <f t="shared" si="9"/>
        <v/>
      </c>
      <c r="J108" s="191" t="str">
        <f t="shared" si="10"/>
        <v/>
      </c>
      <c r="M108" s="40"/>
      <c r="N108" s="40"/>
      <c r="O108" s="135"/>
      <c r="P108" s="133"/>
      <c r="Q108" s="228" t="str">
        <f t="shared" si="11"/>
        <v xml:space="preserve"> </v>
      </c>
      <c r="R108" s="6"/>
    </row>
    <row r="109" spans="3:18" x14ac:dyDescent="0.25">
      <c r="C109" s="138"/>
      <c r="D109" s="139"/>
      <c r="F109" s="147" t="str">
        <f t="shared" si="6"/>
        <v/>
      </c>
      <c r="G109" s="147" t="str">
        <f t="shared" si="7"/>
        <v/>
      </c>
      <c r="H109" s="147" t="str">
        <f t="shared" si="8"/>
        <v/>
      </c>
      <c r="I109" s="15" t="str">
        <f t="shared" si="9"/>
        <v/>
      </c>
      <c r="J109" s="191" t="str">
        <f t="shared" si="10"/>
        <v/>
      </c>
      <c r="M109" s="40"/>
      <c r="N109" s="40"/>
      <c r="O109" s="135"/>
      <c r="P109" s="133"/>
      <c r="Q109" s="228" t="str">
        <f t="shared" si="11"/>
        <v xml:space="preserve"> </v>
      </c>
      <c r="R109" s="6"/>
    </row>
    <row r="110" spans="3:18" x14ac:dyDescent="0.25">
      <c r="C110" s="138"/>
      <c r="D110" s="139"/>
      <c r="F110" s="147" t="str">
        <f t="shared" si="6"/>
        <v/>
      </c>
      <c r="G110" s="147" t="str">
        <f t="shared" si="7"/>
        <v/>
      </c>
      <c r="H110" s="147" t="str">
        <f t="shared" si="8"/>
        <v/>
      </c>
      <c r="I110" s="15" t="str">
        <f t="shared" si="9"/>
        <v/>
      </c>
      <c r="J110" s="191" t="str">
        <f t="shared" si="10"/>
        <v/>
      </c>
      <c r="M110" s="40"/>
      <c r="N110" s="40"/>
      <c r="O110" s="135"/>
      <c r="P110" s="133"/>
      <c r="Q110" s="228" t="str">
        <f t="shared" si="11"/>
        <v xml:space="preserve"> </v>
      </c>
      <c r="R110" s="6"/>
    </row>
    <row r="111" spans="3:18" x14ac:dyDescent="0.25">
      <c r="C111" s="138"/>
      <c r="D111" s="139"/>
      <c r="F111" s="147" t="str">
        <f t="shared" si="6"/>
        <v/>
      </c>
      <c r="G111" s="147" t="str">
        <f t="shared" si="7"/>
        <v/>
      </c>
      <c r="H111" s="147" t="str">
        <f t="shared" si="8"/>
        <v/>
      </c>
      <c r="I111" s="15" t="str">
        <f t="shared" si="9"/>
        <v/>
      </c>
      <c r="J111" s="191" t="str">
        <f t="shared" si="10"/>
        <v/>
      </c>
      <c r="M111" s="40"/>
      <c r="N111" s="40"/>
      <c r="O111" s="135"/>
      <c r="P111" s="133"/>
      <c r="Q111" s="228" t="str">
        <f t="shared" si="11"/>
        <v xml:space="preserve"> </v>
      </c>
      <c r="R111" s="6"/>
    </row>
    <row r="112" spans="3:18" x14ac:dyDescent="0.25">
      <c r="C112" s="138"/>
      <c r="D112" s="139"/>
      <c r="F112" s="147" t="str">
        <f t="shared" si="6"/>
        <v/>
      </c>
      <c r="G112" s="147" t="str">
        <f t="shared" si="7"/>
        <v/>
      </c>
      <c r="H112" s="147" t="str">
        <f t="shared" si="8"/>
        <v/>
      </c>
      <c r="I112" s="15" t="str">
        <f t="shared" si="9"/>
        <v/>
      </c>
      <c r="J112" s="191" t="str">
        <f t="shared" si="10"/>
        <v/>
      </c>
      <c r="M112" s="40"/>
      <c r="N112" s="40"/>
      <c r="O112" s="135"/>
      <c r="P112" s="133"/>
      <c r="Q112" s="228" t="str">
        <f t="shared" si="11"/>
        <v xml:space="preserve"> </v>
      </c>
      <c r="R112" s="6"/>
    </row>
    <row r="113" spans="3:18" x14ac:dyDescent="0.25">
      <c r="C113" s="138"/>
      <c r="D113" s="139"/>
      <c r="F113" s="147" t="str">
        <f t="shared" si="6"/>
        <v/>
      </c>
      <c r="G113" s="147" t="str">
        <f t="shared" si="7"/>
        <v/>
      </c>
      <c r="H113" s="147" t="str">
        <f t="shared" si="8"/>
        <v/>
      </c>
      <c r="I113" s="15" t="str">
        <f t="shared" si="9"/>
        <v/>
      </c>
      <c r="J113" s="191" t="str">
        <f t="shared" si="10"/>
        <v/>
      </c>
      <c r="M113" s="40"/>
      <c r="N113" s="40"/>
      <c r="O113" s="135"/>
      <c r="P113" s="133"/>
      <c r="Q113" s="228" t="str">
        <f t="shared" si="11"/>
        <v xml:space="preserve"> </v>
      </c>
      <c r="R113" s="6"/>
    </row>
    <row r="114" spans="3:18" x14ac:dyDescent="0.25">
      <c r="C114" s="138"/>
      <c r="D114" s="139"/>
      <c r="F114" s="147" t="str">
        <f t="shared" si="6"/>
        <v/>
      </c>
      <c r="G114" s="147" t="str">
        <f t="shared" si="7"/>
        <v/>
      </c>
      <c r="H114" s="147" t="str">
        <f t="shared" si="8"/>
        <v/>
      </c>
      <c r="I114" s="15" t="str">
        <f t="shared" si="9"/>
        <v/>
      </c>
      <c r="J114" s="191" t="str">
        <f t="shared" si="10"/>
        <v/>
      </c>
      <c r="M114" s="40"/>
      <c r="N114" s="40"/>
      <c r="O114" s="135"/>
      <c r="P114" s="133"/>
      <c r="Q114" s="228" t="str">
        <f t="shared" si="11"/>
        <v xml:space="preserve"> </v>
      </c>
      <c r="R114" s="6"/>
    </row>
    <row r="115" spans="3:18" x14ac:dyDescent="0.25">
      <c r="C115" s="138"/>
      <c r="D115" s="139"/>
      <c r="F115" s="147" t="str">
        <f t="shared" si="6"/>
        <v/>
      </c>
      <c r="G115" s="147" t="str">
        <f t="shared" si="7"/>
        <v/>
      </c>
      <c r="H115" s="147" t="str">
        <f t="shared" si="8"/>
        <v/>
      </c>
      <c r="I115" s="15" t="str">
        <f t="shared" si="9"/>
        <v/>
      </c>
      <c r="J115" s="191" t="str">
        <f t="shared" si="10"/>
        <v/>
      </c>
      <c r="M115" s="40"/>
      <c r="N115" s="40"/>
      <c r="O115" s="135"/>
      <c r="P115" s="133"/>
      <c r="Q115" s="228" t="str">
        <f t="shared" si="11"/>
        <v xml:space="preserve"> </v>
      </c>
      <c r="R115" s="6"/>
    </row>
    <row r="116" spans="3:18" x14ac:dyDescent="0.25">
      <c r="C116" s="138"/>
      <c r="D116" s="139"/>
      <c r="F116" s="147" t="str">
        <f t="shared" si="6"/>
        <v/>
      </c>
      <c r="G116" s="147" t="str">
        <f t="shared" si="7"/>
        <v/>
      </c>
      <c r="H116" s="147" t="str">
        <f t="shared" si="8"/>
        <v/>
      </c>
      <c r="I116" s="15" t="str">
        <f t="shared" si="9"/>
        <v/>
      </c>
      <c r="J116" s="191" t="str">
        <f t="shared" si="10"/>
        <v/>
      </c>
      <c r="M116" s="40"/>
      <c r="N116" s="40"/>
      <c r="O116" s="135"/>
      <c r="P116" s="133"/>
      <c r="Q116" s="228" t="str">
        <f t="shared" si="11"/>
        <v xml:space="preserve"> </v>
      </c>
      <c r="R116" s="6"/>
    </row>
    <row r="117" spans="3:18" x14ac:dyDescent="0.25">
      <c r="C117" s="138"/>
      <c r="D117" s="139"/>
      <c r="F117" s="147" t="str">
        <f t="shared" si="6"/>
        <v/>
      </c>
      <c r="G117" s="147" t="str">
        <f t="shared" si="7"/>
        <v/>
      </c>
      <c r="H117" s="147" t="str">
        <f t="shared" si="8"/>
        <v/>
      </c>
      <c r="I117" s="15" t="str">
        <f t="shared" si="9"/>
        <v/>
      </c>
      <c r="J117" s="191" t="str">
        <f t="shared" si="10"/>
        <v/>
      </c>
      <c r="M117" s="40"/>
      <c r="N117" s="40"/>
      <c r="O117" s="135"/>
      <c r="P117" s="133"/>
      <c r="Q117" s="228" t="str">
        <f t="shared" si="11"/>
        <v xml:space="preserve"> </v>
      </c>
      <c r="R117" s="6"/>
    </row>
    <row r="118" spans="3:18" x14ac:dyDescent="0.25">
      <c r="C118" s="138"/>
      <c r="D118" s="139"/>
      <c r="F118" s="147" t="str">
        <f t="shared" si="6"/>
        <v/>
      </c>
      <c r="G118" s="147" t="str">
        <f t="shared" si="7"/>
        <v/>
      </c>
      <c r="H118" s="147" t="str">
        <f t="shared" si="8"/>
        <v/>
      </c>
      <c r="I118" s="15" t="str">
        <f t="shared" si="9"/>
        <v/>
      </c>
      <c r="J118" s="191" t="str">
        <f t="shared" si="10"/>
        <v/>
      </c>
      <c r="M118" s="40"/>
      <c r="N118" s="40"/>
      <c r="O118" s="135"/>
      <c r="P118" s="133"/>
      <c r="Q118" s="228" t="str">
        <f t="shared" si="11"/>
        <v xml:space="preserve"> </v>
      </c>
      <c r="R118" s="6"/>
    </row>
    <row r="119" spans="3:18" x14ac:dyDescent="0.25">
      <c r="C119" s="138"/>
      <c r="D119" s="139"/>
      <c r="F119" s="147" t="str">
        <f t="shared" si="6"/>
        <v/>
      </c>
      <c r="G119" s="147" t="str">
        <f t="shared" si="7"/>
        <v/>
      </c>
      <c r="H119" s="147" t="str">
        <f t="shared" si="8"/>
        <v/>
      </c>
      <c r="I119" s="15" t="str">
        <f t="shared" si="9"/>
        <v/>
      </c>
      <c r="J119" s="191" t="str">
        <f t="shared" si="10"/>
        <v/>
      </c>
      <c r="M119" s="40"/>
      <c r="N119" s="40"/>
      <c r="O119" s="135"/>
      <c r="P119" s="133"/>
      <c r="Q119" s="228" t="str">
        <f t="shared" si="11"/>
        <v xml:space="preserve"> </v>
      </c>
      <c r="R119" s="6"/>
    </row>
    <row r="120" spans="3:18" x14ac:dyDescent="0.25">
      <c r="C120" s="138"/>
      <c r="D120" s="139"/>
      <c r="F120" s="147" t="str">
        <f t="shared" si="6"/>
        <v/>
      </c>
      <c r="G120" s="147" t="str">
        <f t="shared" si="7"/>
        <v/>
      </c>
      <c r="H120" s="147" t="str">
        <f t="shared" si="8"/>
        <v/>
      </c>
      <c r="I120" s="15" t="str">
        <f t="shared" si="9"/>
        <v/>
      </c>
      <c r="J120" s="191" t="str">
        <f t="shared" si="10"/>
        <v/>
      </c>
      <c r="M120" s="40"/>
      <c r="N120" s="40"/>
      <c r="O120" s="135"/>
      <c r="P120" s="133"/>
      <c r="Q120" s="228" t="str">
        <f t="shared" si="11"/>
        <v xml:space="preserve"> </v>
      </c>
      <c r="R120" s="6"/>
    </row>
    <row r="121" spans="3:18" x14ac:dyDescent="0.25">
      <c r="C121" s="138"/>
      <c r="D121" s="139"/>
      <c r="F121" s="147" t="str">
        <f t="shared" si="6"/>
        <v/>
      </c>
      <c r="G121" s="147" t="str">
        <f t="shared" si="7"/>
        <v/>
      </c>
      <c r="H121" s="147" t="str">
        <f t="shared" si="8"/>
        <v/>
      </c>
      <c r="I121" s="15" t="str">
        <f t="shared" si="9"/>
        <v/>
      </c>
      <c r="J121" s="191" t="str">
        <f t="shared" si="10"/>
        <v/>
      </c>
      <c r="M121" s="40"/>
      <c r="N121" s="40"/>
      <c r="O121" s="135"/>
      <c r="P121" s="133"/>
      <c r="Q121" s="228" t="str">
        <f t="shared" si="11"/>
        <v xml:space="preserve"> </v>
      </c>
      <c r="R121" s="6"/>
    </row>
    <row r="122" spans="3:18" x14ac:dyDescent="0.25">
      <c r="C122" s="138"/>
      <c r="D122" s="139"/>
      <c r="F122" s="147" t="str">
        <f t="shared" si="6"/>
        <v/>
      </c>
      <c r="G122" s="147" t="str">
        <f t="shared" si="7"/>
        <v/>
      </c>
      <c r="H122" s="147" t="str">
        <f t="shared" si="8"/>
        <v/>
      </c>
      <c r="I122" s="15" t="str">
        <f t="shared" si="9"/>
        <v/>
      </c>
      <c r="J122" s="191" t="str">
        <f t="shared" si="10"/>
        <v/>
      </c>
      <c r="M122" s="40"/>
      <c r="N122" s="40"/>
      <c r="O122" s="135"/>
      <c r="P122" s="133"/>
      <c r="Q122" s="228" t="str">
        <f t="shared" si="11"/>
        <v xml:space="preserve"> </v>
      </c>
      <c r="R122" s="6"/>
    </row>
    <row r="123" spans="3:18" x14ac:dyDescent="0.25">
      <c r="C123" s="138"/>
      <c r="D123" s="139"/>
      <c r="F123" s="147" t="str">
        <f t="shared" si="6"/>
        <v/>
      </c>
      <c r="G123" s="147" t="str">
        <f t="shared" si="7"/>
        <v/>
      </c>
      <c r="H123" s="147" t="str">
        <f t="shared" si="8"/>
        <v/>
      </c>
      <c r="I123" s="15" t="str">
        <f t="shared" si="9"/>
        <v/>
      </c>
      <c r="J123" s="191" t="str">
        <f t="shared" si="10"/>
        <v/>
      </c>
      <c r="M123" s="40"/>
      <c r="N123" s="40"/>
      <c r="O123" s="135"/>
      <c r="P123" s="133"/>
      <c r="Q123" s="228" t="str">
        <f t="shared" si="11"/>
        <v xml:space="preserve"> </v>
      </c>
      <c r="R123" s="6"/>
    </row>
    <row r="124" spans="3:18" x14ac:dyDescent="0.25">
      <c r="C124" s="138"/>
      <c r="D124" s="139"/>
      <c r="F124" s="147" t="str">
        <f t="shared" si="6"/>
        <v/>
      </c>
      <c r="G124" s="147" t="str">
        <f t="shared" si="7"/>
        <v/>
      </c>
      <c r="H124" s="147" t="str">
        <f t="shared" si="8"/>
        <v/>
      </c>
      <c r="I124" s="15" t="str">
        <f t="shared" si="9"/>
        <v/>
      </c>
      <c r="J124" s="191" t="str">
        <f t="shared" si="10"/>
        <v/>
      </c>
      <c r="M124" s="40"/>
      <c r="N124" s="40"/>
      <c r="O124" s="135"/>
      <c r="P124" s="133"/>
      <c r="Q124" s="228" t="str">
        <f t="shared" si="11"/>
        <v xml:space="preserve"> </v>
      </c>
      <c r="R124" s="6"/>
    </row>
    <row r="125" spans="3:18" x14ac:dyDescent="0.25">
      <c r="C125" s="138"/>
      <c r="D125" s="139"/>
      <c r="F125" s="147" t="str">
        <f t="shared" si="6"/>
        <v/>
      </c>
      <c r="G125" s="147" t="str">
        <f t="shared" si="7"/>
        <v/>
      </c>
      <c r="H125" s="147" t="str">
        <f t="shared" si="8"/>
        <v/>
      </c>
      <c r="I125" s="15" t="str">
        <f t="shared" si="9"/>
        <v/>
      </c>
      <c r="J125" s="191" t="str">
        <f t="shared" si="10"/>
        <v/>
      </c>
      <c r="M125" s="40"/>
      <c r="N125" s="40"/>
      <c r="O125" s="135"/>
      <c r="P125" s="133"/>
      <c r="Q125" s="228" t="str">
        <f t="shared" si="11"/>
        <v xml:space="preserve"> </v>
      </c>
      <c r="R125" s="6"/>
    </row>
    <row r="126" spans="3:18" x14ac:dyDescent="0.25">
      <c r="C126" s="138"/>
      <c r="D126" s="139"/>
      <c r="F126" s="147" t="str">
        <f t="shared" si="6"/>
        <v/>
      </c>
      <c r="G126" s="147" t="str">
        <f t="shared" si="7"/>
        <v/>
      </c>
      <c r="H126" s="147" t="str">
        <f t="shared" si="8"/>
        <v/>
      </c>
      <c r="I126" s="15" t="str">
        <f t="shared" si="9"/>
        <v/>
      </c>
      <c r="J126" s="191" t="str">
        <f t="shared" si="10"/>
        <v/>
      </c>
      <c r="M126" s="40"/>
      <c r="N126" s="40"/>
      <c r="O126" s="135"/>
      <c r="P126" s="133"/>
      <c r="Q126" s="228" t="str">
        <f t="shared" si="11"/>
        <v xml:space="preserve"> </v>
      </c>
      <c r="R126" s="6"/>
    </row>
    <row r="127" spans="3:18" x14ac:dyDescent="0.25">
      <c r="C127" s="138"/>
      <c r="D127" s="139"/>
      <c r="F127" s="147" t="str">
        <f t="shared" si="6"/>
        <v/>
      </c>
      <c r="G127" s="147" t="str">
        <f t="shared" si="7"/>
        <v/>
      </c>
      <c r="H127" s="147" t="str">
        <f t="shared" si="8"/>
        <v/>
      </c>
      <c r="I127" s="15" t="str">
        <f t="shared" si="9"/>
        <v/>
      </c>
      <c r="J127" s="191" t="str">
        <f t="shared" si="10"/>
        <v/>
      </c>
      <c r="M127" s="40"/>
      <c r="N127" s="40"/>
      <c r="O127" s="135"/>
      <c r="P127" s="133"/>
      <c r="Q127" s="228" t="str">
        <f t="shared" si="11"/>
        <v xml:space="preserve"> </v>
      </c>
      <c r="R127" s="6"/>
    </row>
    <row r="128" spans="3:18" x14ac:dyDescent="0.25">
      <c r="C128" s="138"/>
      <c r="D128" s="139"/>
      <c r="F128" s="147" t="str">
        <f t="shared" si="6"/>
        <v/>
      </c>
      <c r="G128" s="147" t="str">
        <f t="shared" si="7"/>
        <v/>
      </c>
      <c r="H128" s="147" t="str">
        <f t="shared" si="8"/>
        <v/>
      </c>
      <c r="I128" s="15" t="str">
        <f t="shared" si="9"/>
        <v/>
      </c>
      <c r="J128" s="191" t="str">
        <f t="shared" si="10"/>
        <v/>
      </c>
      <c r="M128" s="40"/>
      <c r="N128" s="40"/>
      <c r="O128" s="135"/>
      <c r="P128" s="133"/>
      <c r="Q128" s="228" t="str">
        <f t="shared" si="11"/>
        <v xml:space="preserve"> </v>
      </c>
      <c r="R128" s="6"/>
    </row>
    <row r="129" spans="3:18" x14ac:dyDescent="0.25">
      <c r="C129" s="138"/>
      <c r="D129" s="139"/>
      <c r="F129" s="147" t="str">
        <f t="shared" si="6"/>
        <v/>
      </c>
      <c r="G129" s="147" t="str">
        <f t="shared" si="7"/>
        <v/>
      </c>
      <c r="H129" s="147" t="str">
        <f t="shared" si="8"/>
        <v/>
      </c>
      <c r="I129" s="15" t="str">
        <f t="shared" si="9"/>
        <v/>
      </c>
      <c r="J129" s="191" t="str">
        <f t="shared" si="10"/>
        <v/>
      </c>
      <c r="M129" s="40"/>
      <c r="N129" s="40"/>
      <c r="O129" s="135"/>
      <c r="P129" s="133"/>
      <c r="Q129" s="228" t="str">
        <f t="shared" si="11"/>
        <v xml:space="preserve"> </v>
      </c>
      <c r="R129" s="6"/>
    </row>
    <row r="130" spans="3:18" x14ac:dyDescent="0.25">
      <c r="C130" s="138"/>
      <c r="D130" s="139"/>
      <c r="F130" s="147" t="str">
        <f t="shared" si="6"/>
        <v/>
      </c>
      <c r="G130" s="147" t="str">
        <f t="shared" si="7"/>
        <v/>
      </c>
      <c r="H130" s="147" t="str">
        <f t="shared" si="8"/>
        <v/>
      </c>
      <c r="I130" s="15" t="str">
        <f t="shared" si="9"/>
        <v/>
      </c>
      <c r="J130" s="191" t="str">
        <f t="shared" si="10"/>
        <v/>
      </c>
      <c r="M130" s="40"/>
      <c r="N130" s="40"/>
      <c r="O130" s="135"/>
      <c r="P130" s="133"/>
      <c r="Q130" s="228" t="str">
        <f t="shared" si="11"/>
        <v xml:space="preserve"> </v>
      </c>
      <c r="R130" s="6"/>
    </row>
    <row r="131" spans="3:18" x14ac:dyDescent="0.25">
      <c r="C131" s="138"/>
      <c r="D131" s="139"/>
      <c r="F131" s="147" t="str">
        <f t="shared" ref="F131:F194" si="12">IF(ISNUMBER(C131),C131*E131/1000,"")</f>
        <v/>
      </c>
      <c r="G131" s="147" t="str">
        <f t="shared" ref="G131:G194" si="13">IF(ISNUMBER(D131), D131*E131/1000,"")</f>
        <v/>
      </c>
      <c r="H131" s="147" t="str">
        <f t="shared" ref="H131:H194" si="14">IF(ISNUMBER(C131),G131,"")</f>
        <v/>
      </c>
      <c r="I131" s="15" t="str">
        <f t="shared" ref="I131:I194" si="15">IFERROR(IF(AND(ISNUMBER(C131),ISNUMBER(D131)),(F131-G131)/F131*100,""),"Kommentera volym--&gt;")</f>
        <v/>
      </c>
      <c r="J131" s="191" t="str">
        <f t="shared" ref="J131:J194" si="16">IF(ISNUMBER(F131), IF(B131-A131=0, 1, IF(B131-A131=2, 3, IF(B131-A131=6, 7, B131-A131))),"")</f>
        <v/>
      </c>
      <c r="M131" s="40"/>
      <c r="N131" s="40"/>
      <c r="O131" s="135"/>
      <c r="P131" s="133"/>
      <c r="Q131" s="228" t="str">
        <f t="shared" si="11"/>
        <v xml:space="preserve"> </v>
      </c>
      <c r="R131" s="6"/>
    </row>
    <row r="132" spans="3:18" x14ac:dyDescent="0.25">
      <c r="C132" s="138"/>
      <c r="D132" s="139"/>
      <c r="F132" s="147" t="str">
        <f t="shared" si="12"/>
        <v/>
      </c>
      <c r="G132" s="147" t="str">
        <f t="shared" si="13"/>
        <v/>
      </c>
      <c r="H132" s="147" t="str">
        <f t="shared" si="14"/>
        <v/>
      </c>
      <c r="I132" s="15" t="str">
        <f t="shared" si="15"/>
        <v/>
      </c>
      <c r="J132" s="191" t="str">
        <f t="shared" si="16"/>
        <v/>
      </c>
      <c r="M132" s="40"/>
      <c r="N132" s="40"/>
      <c r="O132" s="135"/>
      <c r="P132" s="133"/>
      <c r="Q132" s="228" t="str">
        <f t="shared" si="11"/>
        <v xml:space="preserve"> </v>
      </c>
      <c r="R132" s="6"/>
    </row>
    <row r="133" spans="3:18" x14ac:dyDescent="0.25">
      <c r="C133" s="138"/>
      <c r="D133" s="139"/>
      <c r="F133" s="147" t="str">
        <f t="shared" si="12"/>
        <v/>
      </c>
      <c r="G133" s="147" t="str">
        <f t="shared" si="13"/>
        <v/>
      </c>
      <c r="H133" s="147" t="str">
        <f t="shared" si="14"/>
        <v/>
      </c>
      <c r="I133" s="15" t="str">
        <f t="shared" si="15"/>
        <v/>
      </c>
      <c r="J133" s="191" t="str">
        <f t="shared" si="16"/>
        <v/>
      </c>
      <c r="M133" s="40"/>
      <c r="N133" s="40"/>
      <c r="O133" s="135"/>
      <c r="P133" s="133"/>
      <c r="Q133" s="228" t="str">
        <f t="shared" si="11"/>
        <v xml:space="preserve"> </v>
      </c>
      <c r="R133" s="6"/>
    </row>
    <row r="134" spans="3:18" x14ac:dyDescent="0.25">
      <c r="C134" s="138"/>
      <c r="D134" s="139"/>
      <c r="F134" s="147" t="str">
        <f t="shared" si="12"/>
        <v/>
      </c>
      <c r="G134" s="147" t="str">
        <f t="shared" si="13"/>
        <v/>
      </c>
      <c r="H134" s="147" t="str">
        <f t="shared" si="14"/>
        <v/>
      </c>
      <c r="I134" s="15" t="str">
        <f t="shared" si="15"/>
        <v/>
      </c>
      <c r="J134" s="191" t="str">
        <f t="shared" si="16"/>
        <v/>
      </c>
      <c r="M134" s="40"/>
      <c r="N134" s="40"/>
      <c r="O134" s="135"/>
      <c r="P134" s="133"/>
      <c r="Q134" s="228" t="str">
        <f t="shared" si="11"/>
        <v xml:space="preserve"> </v>
      </c>
      <c r="R134" s="6"/>
    </row>
    <row r="135" spans="3:18" x14ac:dyDescent="0.25">
      <c r="C135" s="138"/>
      <c r="D135" s="139"/>
      <c r="F135" s="147" t="str">
        <f t="shared" si="12"/>
        <v/>
      </c>
      <c r="G135" s="147" t="str">
        <f t="shared" si="13"/>
        <v/>
      </c>
      <c r="H135" s="147" t="str">
        <f t="shared" si="14"/>
        <v/>
      </c>
      <c r="I135" s="15" t="str">
        <f t="shared" si="15"/>
        <v/>
      </c>
      <c r="J135" s="191" t="str">
        <f t="shared" si="16"/>
        <v/>
      </c>
      <c r="M135" s="40"/>
      <c r="N135" s="40"/>
      <c r="O135" s="135"/>
      <c r="P135" s="133"/>
      <c r="Q135" s="228" t="str">
        <f t="shared" si="11"/>
        <v xml:space="preserve"> </v>
      </c>
      <c r="R135" s="6"/>
    </row>
    <row r="136" spans="3:18" x14ac:dyDescent="0.25">
      <c r="C136" s="138"/>
      <c r="D136" s="139"/>
      <c r="F136" s="147" t="str">
        <f t="shared" si="12"/>
        <v/>
      </c>
      <c r="G136" s="147" t="str">
        <f t="shared" si="13"/>
        <v/>
      </c>
      <c r="H136" s="147" t="str">
        <f t="shared" si="14"/>
        <v/>
      </c>
      <c r="I136" s="15" t="str">
        <f t="shared" si="15"/>
        <v/>
      </c>
      <c r="J136" s="191" t="str">
        <f t="shared" si="16"/>
        <v/>
      </c>
      <c r="M136" s="40"/>
      <c r="N136" s="40"/>
      <c r="O136" s="135"/>
      <c r="P136" s="133"/>
      <c r="Q136" s="228" t="str">
        <f t="shared" si="11"/>
        <v xml:space="preserve"> </v>
      </c>
      <c r="R136" s="6"/>
    </row>
    <row r="137" spans="3:18" x14ac:dyDescent="0.25">
      <c r="C137" s="138"/>
      <c r="D137" s="139"/>
      <c r="F137" s="147" t="str">
        <f t="shared" si="12"/>
        <v/>
      </c>
      <c r="G137" s="147" t="str">
        <f t="shared" si="13"/>
        <v/>
      </c>
      <c r="H137" s="147" t="str">
        <f t="shared" si="14"/>
        <v/>
      </c>
      <c r="I137" s="15" t="str">
        <f t="shared" si="15"/>
        <v/>
      </c>
      <c r="J137" s="191" t="str">
        <f t="shared" si="16"/>
        <v/>
      </c>
      <c r="M137" s="40"/>
      <c r="N137" s="40"/>
      <c r="O137" s="135"/>
      <c r="P137" s="133"/>
      <c r="Q137" s="228" t="str">
        <f t="shared" si="11"/>
        <v xml:space="preserve"> </v>
      </c>
      <c r="R137" s="6"/>
    </row>
    <row r="138" spans="3:18" x14ac:dyDescent="0.25">
      <c r="C138" s="138"/>
      <c r="D138" s="139"/>
      <c r="F138" s="147" t="str">
        <f t="shared" si="12"/>
        <v/>
      </c>
      <c r="G138" s="147" t="str">
        <f t="shared" si="13"/>
        <v/>
      </c>
      <c r="H138" s="147" t="str">
        <f t="shared" si="14"/>
        <v/>
      </c>
      <c r="I138" s="15" t="str">
        <f t="shared" si="15"/>
        <v/>
      </c>
      <c r="J138" s="191" t="str">
        <f t="shared" si="16"/>
        <v/>
      </c>
      <c r="M138" s="40"/>
      <c r="N138" s="40"/>
      <c r="O138" s="135"/>
      <c r="P138" s="133"/>
      <c r="Q138" s="228" t="str">
        <f t="shared" si="11"/>
        <v xml:space="preserve"> </v>
      </c>
      <c r="R138" s="6"/>
    </row>
    <row r="139" spans="3:18" x14ac:dyDescent="0.25">
      <c r="C139" s="138"/>
      <c r="D139" s="139"/>
      <c r="F139" s="147" t="str">
        <f t="shared" si="12"/>
        <v/>
      </c>
      <c r="G139" s="147" t="str">
        <f t="shared" si="13"/>
        <v/>
      </c>
      <c r="H139" s="147" t="str">
        <f t="shared" si="14"/>
        <v/>
      </c>
      <c r="I139" s="15" t="str">
        <f t="shared" si="15"/>
        <v/>
      </c>
      <c r="J139" s="191" t="str">
        <f t="shared" si="16"/>
        <v/>
      </c>
      <c r="M139" s="40"/>
      <c r="N139" s="40"/>
      <c r="O139" s="135"/>
      <c r="P139" s="133"/>
      <c r="Q139" s="228" t="str">
        <f t="shared" si="11"/>
        <v xml:space="preserve"> </v>
      </c>
      <c r="R139" s="6"/>
    </row>
    <row r="140" spans="3:18" x14ac:dyDescent="0.25">
      <c r="C140" s="138"/>
      <c r="D140" s="139"/>
      <c r="F140" s="147" t="str">
        <f t="shared" si="12"/>
        <v/>
      </c>
      <c r="G140" s="147" t="str">
        <f t="shared" si="13"/>
        <v/>
      </c>
      <c r="H140" s="147" t="str">
        <f t="shared" si="14"/>
        <v/>
      </c>
      <c r="I140" s="15" t="str">
        <f t="shared" si="15"/>
        <v/>
      </c>
      <c r="J140" s="191" t="str">
        <f t="shared" si="16"/>
        <v/>
      </c>
      <c r="M140" s="40"/>
      <c r="N140" s="40"/>
      <c r="O140" s="135"/>
      <c r="P140" s="133"/>
      <c r="Q140" s="228" t="str">
        <f t="shared" si="11"/>
        <v xml:space="preserve"> </v>
      </c>
      <c r="R140" s="6"/>
    </row>
    <row r="141" spans="3:18" x14ac:dyDescent="0.25">
      <c r="C141" s="138"/>
      <c r="D141" s="139"/>
      <c r="F141" s="147" t="str">
        <f t="shared" si="12"/>
        <v/>
      </c>
      <c r="G141" s="147" t="str">
        <f t="shared" si="13"/>
        <v/>
      </c>
      <c r="H141" s="147" t="str">
        <f t="shared" si="14"/>
        <v/>
      </c>
      <c r="I141" s="15" t="str">
        <f t="shared" si="15"/>
        <v/>
      </c>
      <c r="J141" s="191" t="str">
        <f t="shared" si="16"/>
        <v/>
      </c>
      <c r="M141" s="40"/>
      <c r="N141" s="40"/>
      <c r="O141" s="135"/>
      <c r="P141" s="133"/>
      <c r="Q141" s="228" t="str">
        <f t="shared" si="11"/>
        <v xml:space="preserve"> </v>
      </c>
      <c r="R141" s="6"/>
    </row>
    <row r="142" spans="3:18" x14ac:dyDescent="0.25">
      <c r="C142" s="138"/>
      <c r="D142" s="139"/>
      <c r="F142" s="147" t="str">
        <f t="shared" si="12"/>
        <v/>
      </c>
      <c r="G142" s="147" t="str">
        <f t="shared" si="13"/>
        <v/>
      </c>
      <c r="H142" s="147" t="str">
        <f t="shared" si="14"/>
        <v/>
      </c>
      <c r="I142" s="15" t="str">
        <f t="shared" si="15"/>
        <v/>
      </c>
      <c r="J142" s="191" t="str">
        <f t="shared" si="16"/>
        <v/>
      </c>
      <c r="M142" s="40"/>
      <c r="N142" s="40"/>
      <c r="O142" s="135"/>
      <c r="P142" s="133"/>
      <c r="Q142" s="228" t="str">
        <f t="shared" si="11"/>
        <v xml:space="preserve"> </v>
      </c>
      <c r="R142" s="6"/>
    </row>
    <row r="143" spans="3:18" x14ac:dyDescent="0.25">
      <c r="C143" s="138"/>
      <c r="D143" s="139"/>
      <c r="F143" s="147" t="str">
        <f t="shared" si="12"/>
        <v/>
      </c>
      <c r="G143" s="147" t="str">
        <f t="shared" si="13"/>
        <v/>
      </c>
      <c r="H143" s="147" t="str">
        <f t="shared" si="14"/>
        <v/>
      </c>
      <c r="I143" s="15" t="str">
        <f t="shared" si="15"/>
        <v/>
      </c>
      <c r="J143" s="191" t="str">
        <f t="shared" si="16"/>
        <v/>
      </c>
      <c r="M143" s="40"/>
      <c r="N143" s="40"/>
      <c r="O143" s="135"/>
      <c r="P143" s="133"/>
      <c r="Q143" s="228" t="str">
        <f t="shared" si="11"/>
        <v xml:space="preserve"> </v>
      </c>
      <c r="R143" s="6"/>
    </row>
    <row r="144" spans="3:18" x14ac:dyDescent="0.25">
      <c r="C144" s="138"/>
      <c r="D144" s="139"/>
      <c r="F144" s="147" t="str">
        <f t="shared" si="12"/>
        <v/>
      </c>
      <c r="G144" s="147" t="str">
        <f t="shared" si="13"/>
        <v/>
      </c>
      <c r="H144" s="147" t="str">
        <f t="shared" si="14"/>
        <v/>
      </c>
      <c r="I144" s="15" t="str">
        <f t="shared" si="15"/>
        <v/>
      </c>
      <c r="J144" s="191" t="str">
        <f t="shared" si="16"/>
        <v/>
      </c>
      <c r="M144" s="40"/>
      <c r="N144" s="40"/>
      <c r="O144" s="135"/>
      <c r="P144" s="133"/>
      <c r="Q144" s="228" t="str">
        <f t="shared" si="11"/>
        <v xml:space="preserve"> </v>
      </c>
      <c r="R144" s="6"/>
    </row>
    <row r="145" spans="3:18" x14ac:dyDescent="0.25">
      <c r="C145" s="138"/>
      <c r="D145" s="139"/>
      <c r="F145" s="147" t="str">
        <f t="shared" si="12"/>
        <v/>
      </c>
      <c r="G145" s="147" t="str">
        <f t="shared" si="13"/>
        <v/>
      </c>
      <c r="H145" s="147" t="str">
        <f t="shared" si="14"/>
        <v/>
      </c>
      <c r="I145" s="15" t="str">
        <f t="shared" si="15"/>
        <v/>
      </c>
      <c r="J145" s="191" t="str">
        <f t="shared" si="16"/>
        <v/>
      </c>
      <c r="M145" s="40"/>
      <c r="N145" s="40"/>
      <c r="O145" s="135"/>
      <c r="P145" s="133"/>
      <c r="Q145" s="228" t="str">
        <f t="shared" si="11"/>
        <v xml:space="preserve"> </v>
      </c>
      <c r="R145" s="6"/>
    </row>
    <row r="146" spans="3:18" x14ac:dyDescent="0.25">
      <c r="C146" s="138"/>
      <c r="D146" s="139"/>
      <c r="F146" s="147" t="str">
        <f t="shared" si="12"/>
        <v/>
      </c>
      <c r="G146" s="147" t="str">
        <f t="shared" si="13"/>
        <v/>
      </c>
      <c r="H146" s="147" t="str">
        <f t="shared" si="14"/>
        <v/>
      </c>
      <c r="I146" s="15" t="str">
        <f t="shared" si="15"/>
        <v/>
      </c>
      <c r="J146" s="191" t="str">
        <f t="shared" si="16"/>
        <v/>
      </c>
      <c r="M146" s="40"/>
      <c r="N146" s="40"/>
      <c r="O146" s="135"/>
      <c r="P146" s="133"/>
      <c r="Q146" s="228" t="str">
        <f t="shared" si="11"/>
        <v xml:space="preserve"> </v>
      </c>
      <c r="R146" s="6"/>
    </row>
    <row r="147" spans="3:18" x14ac:dyDescent="0.25">
      <c r="C147" s="138"/>
      <c r="D147" s="139"/>
      <c r="F147" s="147" t="str">
        <f t="shared" si="12"/>
        <v/>
      </c>
      <c r="G147" s="147" t="str">
        <f t="shared" si="13"/>
        <v/>
      </c>
      <c r="H147" s="147" t="str">
        <f t="shared" si="14"/>
        <v/>
      </c>
      <c r="I147" s="15" t="str">
        <f t="shared" si="15"/>
        <v/>
      </c>
      <c r="J147" s="191" t="str">
        <f t="shared" si="16"/>
        <v/>
      </c>
      <c r="M147" s="40"/>
      <c r="N147" s="40"/>
      <c r="O147" s="135"/>
      <c r="P147" s="133"/>
      <c r="Q147" s="228" t="str">
        <f t="shared" si="11"/>
        <v xml:space="preserve"> </v>
      </c>
      <c r="R147" s="6"/>
    </row>
    <row r="148" spans="3:18" x14ac:dyDescent="0.25">
      <c r="C148" s="138"/>
      <c r="D148" s="139"/>
      <c r="F148" s="147" t="str">
        <f t="shared" si="12"/>
        <v/>
      </c>
      <c r="G148" s="147" t="str">
        <f t="shared" si="13"/>
        <v/>
      </c>
      <c r="H148" s="147" t="str">
        <f t="shared" si="14"/>
        <v/>
      </c>
      <c r="I148" s="15" t="str">
        <f t="shared" si="15"/>
        <v/>
      </c>
      <c r="J148" s="191" t="str">
        <f t="shared" si="16"/>
        <v/>
      </c>
      <c r="M148" s="40"/>
      <c r="N148" s="40"/>
      <c r="O148" s="135"/>
      <c r="P148" s="133"/>
      <c r="Q148" s="228" t="str">
        <f t="shared" si="11"/>
        <v xml:space="preserve"> </v>
      </c>
      <c r="R148" s="6"/>
    </row>
    <row r="149" spans="3:18" x14ac:dyDescent="0.25">
      <c r="C149" s="138"/>
      <c r="D149" s="139"/>
      <c r="F149" s="147" t="str">
        <f t="shared" si="12"/>
        <v/>
      </c>
      <c r="G149" s="147" t="str">
        <f t="shared" si="13"/>
        <v/>
      </c>
      <c r="H149" s="147" t="str">
        <f t="shared" si="14"/>
        <v/>
      </c>
      <c r="I149" s="15" t="str">
        <f t="shared" si="15"/>
        <v/>
      </c>
      <c r="J149" s="191" t="str">
        <f t="shared" si="16"/>
        <v/>
      </c>
      <c r="M149" s="40"/>
      <c r="N149" s="40"/>
      <c r="O149" s="135"/>
      <c r="P149" s="133"/>
      <c r="Q149" s="228" t="str">
        <f t="shared" si="11"/>
        <v xml:space="preserve"> </v>
      </c>
      <c r="R149" s="6"/>
    </row>
    <row r="150" spans="3:18" x14ac:dyDescent="0.25">
      <c r="C150" s="138"/>
      <c r="D150" s="139"/>
      <c r="F150" s="147" t="str">
        <f t="shared" si="12"/>
        <v/>
      </c>
      <c r="G150" s="147" t="str">
        <f t="shared" si="13"/>
        <v/>
      </c>
      <c r="H150" s="147" t="str">
        <f t="shared" si="14"/>
        <v/>
      </c>
      <c r="I150" s="15" t="str">
        <f t="shared" si="15"/>
        <v/>
      </c>
      <c r="J150" s="191" t="str">
        <f t="shared" si="16"/>
        <v/>
      </c>
      <c r="M150" s="40"/>
      <c r="N150" s="40"/>
      <c r="O150" s="135"/>
      <c r="P150" s="133"/>
      <c r="Q150" s="228" t="str">
        <f t="shared" ref="Q150:Q213" si="17">IF(AND(ISNUMBER(O150),ISNUMBER(P150)),(O150*P150/1000)," ")</f>
        <v xml:space="preserve"> </v>
      </c>
      <c r="R150" s="6"/>
    </row>
    <row r="151" spans="3:18" x14ac:dyDescent="0.25">
      <c r="C151" s="138"/>
      <c r="D151" s="139"/>
      <c r="F151" s="147" t="str">
        <f t="shared" si="12"/>
        <v/>
      </c>
      <c r="G151" s="147" t="str">
        <f t="shared" si="13"/>
        <v/>
      </c>
      <c r="H151" s="147" t="str">
        <f t="shared" si="14"/>
        <v/>
      </c>
      <c r="I151" s="15" t="str">
        <f t="shared" si="15"/>
        <v/>
      </c>
      <c r="J151" s="191" t="str">
        <f t="shared" si="16"/>
        <v/>
      </c>
      <c r="M151" s="40"/>
      <c r="N151" s="40"/>
      <c r="O151" s="135"/>
      <c r="P151" s="133"/>
      <c r="Q151" s="228" t="str">
        <f t="shared" si="17"/>
        <v xml:space="preserve"> </v>
      </c>
      <c r="R151" s="6"/>
    </row>
    <row r="152" spans="3:18" x14ac:dyDescent="0.25">
      <c r="C152" s="138"/>
      <c r="D152" s="139"/>
      <c r="F152" s="147" t="str">
        <f t="shared" si="12"/>
        <v/>
      </c>
      <c r="G152" s="147" t="str">
        <f t="shared" si="13"/>
        <v/>
      </c>
      <c r="H152" s="147" t="str">
        <f t="shared" si="14"/>
        <v/>
      </c>
      <c r="I152" s="15" t="str">
        <f t="shared" si="15"/>
        <v/>
      </c>
      <c r="J152" s="191" t="str">
        <f t="shared" si="16"/>
        <v/>
      </c>
      <c r="M152" s="40"/>
      <c r="N152" s="40"/>
      <c r="O152" s="135"/>
      <c r="P152" s="133"/>
      <c r="Q152" s="228" t="str">
        <f t="shared" si="17"/>
        <v xml:space="preserve"> </v>
      </c>
      <c r="R152" s="6"/>
    </row>
    <row r="153" spans="3:18" x14ac:dyDescent="0.25">
      <c r="C153" s="138"/>
      <c r="D153" s="139"/>
      <c r="F153" s="147" t="str">
        <f t="shared" si="12"/>
        <v/>
      </c>
      <c r="G153" s="147" t="str">
        <f t="shared" si="13"/>
        <v/>
      </c>
      <c r="H153" s="147" t="str">
        <f t="shared" si="14"/>
        <v/>
      </c>
      <c r="I153" s="15" t="str">
        <f t="shared" si="15"/>
        <v/>
      </c>
      <c r="J153" s="191" t="str">
        <f t="shared" si="16"/>
        <v/>
      </c>
      <c r="M153" s="40"/>
      <c r="N153" s="40"/>
      <c r="O153" s="135"/>
      <c r="P153" s="133"/>
      <c r="Q153" s="228" t="str">
        <f t="shared" si="17"/>
        <v xml:space="preserve"> </v>
      </c>
      <c r="R153" s="6"/>
    </row>
    <row r="154" spans="3:18" x14ac:dyDescent="0.25">
      <c r="C154" s="138"/>
      <c r="D154" s="139"/>
      <c r="F154" s="147" t="str">
        <f t="shared" si="12"/>
        <v/>
      </c>
      <c r="G154" s="147" t="str">
        <f t="shared" si="13"/>
        <v/>
      </c>
      <c r="H154" s="147" t="str">
        <f t="shared" si="14"/>
        <v/>
      </c>
      <c r="I154" s="15" t="str">
        <f t="shared" si="15"/>
        <v/>
      </c>
      <c r="J154" s="191" t="str">
        <f t="shared" si="16"/>
        <v/>
      </c>
      <c r="M154" s="40"/>
      <c r="N154" s="40"/>
      <c r="O154" s="135"/>
      <c r="P154" s="133"/>
      <c r="Q154" s="228" t="str">
        <f t="shared" si="17"/>
        <v xml:space="preserve"> </v>
      </c>
      <c r="R154" s="6"/>
    </row>
    <row r="155" spans="3:18" x14ac:dyDescent="0.25">
      <c r="C155" s="138"/>
      <c r="D155" s="139"/>
      <c r="F155" s="147" t="str">
        <f t="shared" si="12"/>
        <v/>
      </c>
      <c r="G155" s="147" t="str">
        <f t="shared" si="13"/>
        <v/>
      </c>
      <c r="H155" s="147" t="str">
        <f t="shared" si="14"/>
        <v/>
      </c>
      <c r="I155" s="15" t="str">
        <f t="shared" si="15"/>
        <v/>
      </c>
      <c r="J155" s="191" t="str">
        <f t="shared" si="16"/>
        <v/>
      </c>
      <c r="M155" s="40"/>
      <c r="N155" s="40"/>
      <c r="O155" s="135"/>
      <c r="P155" s="133"/>
      <c r="Q155" s="228" t="str">
        <f t="shared" si="17"/>
        <v xml:space="preserve"> </v>
      </c>
      <c r="R155" s="6"/>
    </row>
    <row r="156" spans="3:18" x14ac:dyDescent="0.25">
      <c r="C156" s="138"/>
      <c r="D156" s="139"/>
      <c r="F156" s="147" t="str">
        <f t="shared" si="12"/>
        <v/>
      </c>
      <c r="G156" s="147" t="str">
        <f t="shared" si="13"/>
        <v/>
      </c>
      <c r="H156" s="147" t="str">
        <f t="shared" si="14"/>
        <v/>
      </c>
      <c r="I156" s="15" t="str">
        <f t="shared" si="15"/>
        <v/>
      </c>
      <c r="J156" s="191" t="str">
        <f t="shared" si="16"/>
        <v/>
      </c>
      <c r="M156" s="40"/>
      <c r="N156" s="40"/>
      <c r="O156" s="135"/>
      <c r="P156" s="133"/>
      <c r="Q156" s="228" t="str">
        <f t="shared" si="17"/>
        <v xml:space="preserve"> </v>
      </c>
      <c r="R156" s="6"/>
    </row>
    <row r="157" spans="3:18" x14ac:dyDescent="0.25">
      <c r="C157" s="138"/>
      <c r="D157" s="139"/>
      <c r="F157" s="147" t="str">
        <f t="shared" si="12"/>
        <v/>
      </c>
      <c r="G157" s="147" t="str">
        <f t="shared" si="13"/>
        <v/>
      </c>
      <c r="H157" s="147" t="str">
        <f t="shared" si="14"/>
        <v/>
      </c>
      <c r="I157" s="15" t="str">
        <f t="shared" si="15"/>
        <v/>
      </c>
      <c r="J157" s="191" t="str">
        <f t="shared" si="16"/>
        <v/>
      </c>
      <c r="M157" s="40"/>
      <c r="N157" s="40"/>
      <c r="O157" s="135"/>
      <c r="P157" s="133"/>
      <c r="Q157" s="228" t="str">
        <f t="shared" si="17"/>
        <v xml:space="preserve"> </v>
      </c>
      <c r="R157" s="6"/>
    </row>
    <row r="158" spans="3:18" x14ac:dyDescent="0.25">
      <c r="C158" s="138"/>
      <c r="D158" s="139"/>
      <c r="F158" s="147" t="str">
        <f t="shared" si="12"/>
        <v/>
      </c>
      <c r="G158" s="147" t="str">
        <f t="shared" si="13"/>
        <v/>
      </c>
      <c r="H158" s="147" t="str">
        <f t="shared" si="14"/>
        <v/>
      </c>
      <c r="I158" s="15" t="str">
        <f t="shared" si="15"/>
        <v/>
      </c>
      <c r="J158" s="191" t="str">
        <f t="shared" si="16"/>
        <v/>
      </c>
      <c r="M158" s="40"/>
      <c r="N158" s="40"/>
      <c r="O158" s="135"/>
      <c r="P158" s="133"/>
      <c r="Q158" s="228" t="str">
        <f t="shared" si="17"/>
        <v xml:space="preserve"> </v>
      </c>
      <c r="R158" s="6"/>
    </row>
    <row r="159" spans="3:18" x14ac:dyDescent="0.25">
      <c r="C159" s="138"/>
      <c r="D159" s="139"/>
      <c r="F159" s="147" t="str">
        <f t="shared" si="12"/>
        <v/>
      </c>
      <c r="G159" s="147" t="str">
        <f t="shared" si="13"/>
        <v/>
      </c>
      <c r="H159" s="147" t="str">
        <f t="shared" si="14"/>
        <v/>
      </c>
      <c r="I159" s="15" t="str">
        <f t="shared" si="15"/>
        <v/>
      </c>
      <c r="J159" s="191" t="str">
        <f t="shared" si="16"/>
        <v/>
      </c>
      <c r="M159" s="40"/>
      <c r="N159" s="40"/>
      <c r="O159" s="135"/>
      <c r="P159" s="133"/>
      <c r="Q159" s="228" t="str">
        <f t="shared" si="17"/>
        <v xml:space="preserve"> </v>
      </c>
      <c r="R159" s="6"/>
    </row>
    <row r="160" spans="3:18" x14ac:dyDescent="0.25">
      <c r="C160" s="138"/>
      <c r="D160" s="139"/>
      <c r="F160" s="147" t="str">
        <f t="shared" si="12"/>
        <v/>
      </c>
      <c r="G160" s="147" t="str">
        <f t="shared" si="13"/>
        <v/>
      </c>
      <c r="H160" s="147" t="str">
        <f t="shared" si="14"/>
        <v/>
      </c>
      <c r="I160" s="15" t="str">
        <f t="shared" si="15"/>
        <v/>
      </c>
      <c r="J160" s="191" t="str">
        <f t="shared" si="16"/>
        <v/>
      </c>
      <c r="M160" s="40"/>
      <c r="N160" s="40"/>
      <c r="O160" s="135"/>
      <c r="P160" s="133"/>
      <c r="Q160" s="228" t="str">
        <f t="shared" si="17"/>
        <v xml:space="preserve"> </v>
      </c>
      <c r="R160" s="6"/>
    </row>
    <row r="161" spans="3:18" x14ac:dyDescent="0.25">
      <c r="C161" s="138"/>
      <c r="D161" s="139"/>
      <c r="F161" s="147" t="str">
        <f t="shared" si="12"/>
        <v/>
      </c>
      <c r="G161" s="147" t="str">
        <f t="shared" si="13"/>
        <v/>
      </c>
      <c r="H161" s="147" t="str">
        <f t="shared" si="14"/>
        <v/>
      </c>
      <c r="I161" s="15" t="str">
        <f t="shared" si="15"/>
        <v/>
      </c>
      <c r="J161" s="191" t="str">
        <f t="shared" si="16"/>
        <v/>
      </c>
      <c r="M161" s="40"/>
      <c r="N161" s="40"/>
      <c r="O161" s="135"/>
      <c r="P161" s="133"/>
      <c r="Q161" s="228" t="str">
        <f t="shared" si="17"/>
        <v xml:space="preserve"> </v>
      </c>
      <c r="R161" s="6"/>
    </row>
    <row r="162" spans="3:18" x14ac:dyDescent="0.25">
      <c r="C162" s="138"/>
      <c r="D162" s="139"/>
      <c r="F162" s="147" t="str">
        <f t="shared" si="12"/>
        <v/>
      </c>
      <c r="G162" s="147" t="str">
        <f t="shared" si="13"/>
        <v/>
      </c>
      <c r="H162" s="147" t="str">
        <f t="shared" si="14"/>
        <v/>
      </c>
      <c r="I162" s="15" t="str">
        <f t="shared" si="15"/>
        <v/>
      </c>
      <c r="J162" s="191" t="str">
        <f t="shared" si="16"/>
        <v/>
      </c>
      <c r="M162" s="40"/>
      <c r="N162" s="40"/>
      <c r="O162" s="135"/>
      <c r="P162" s="133"/>
      <c r="Q162" s="228" t="str">
        <f t="shared" si="17"/>
        <v xml:space="preserve"> </v>
      </c>
      <c r="R162" s="6"/>
    </row>
    <row r="163" spans="3:18" x14ac:dyDescent="0.25">
      <c r="C163" s="138"/>
      <c r="D163" s="139"/>
      <c r="F163" s="147" t="str">
        <f t="shared" si="12"/>
        <v/>
      </c>
      <c r="G163" s="147" t="str">
        <f t="shared" si="13"/>
        <v/>
      </c>
      <c r="H163" s="147" t="str">
        <f t="shared" si="14"/>
        <v/>
      </c>
      <c r="I163" s="15" t="str">
        <f t="shared" si="15"/>
        <v/>
      </c>
      <c r="J163" s="191" t="str">
        <f t="shared" si="16"/>
        <v/>
      </c>
      <c r="M163" s="40"/>
      <c r="N163" s="40"/>
      <c r="O163" s="135"/>
      <c r="P163" s="133"/>
      <c r="Q163" s="228" t="str">
        <f t="shared" si="17"/>
        <v xml:space="preserve"> </v>
      </c>
      <c r="R163" s="6"/>
    </row>
    <row r="164" spans="3:18" x14ac:dyDescent="0.25">
      <c r="C164" s="138"/>
      <c r="D164" s="139"/>
      <c r="F164" s="147" t="str">
        <f t="shared" si="12"/>
        <v/>
      </c>
      <c r="G164" s="147" t="str">
        <f t="shared" si="13"/>
        <v/>
      </c>
      <c r="H164" s="147" t="str">
        <f t="shared" si="14"/>
        <v/>
      </c>
      <c r="I164" s="15" t="str">
        <f t="shared" si="15"/>
        <v/>
      </c>
      <c r="J164" s="191" t="str">
        <f t="shared" si="16"/>
        <v/>
      </c>
      <c r="M164" s="40"/>
      <c r="N164" s="40"/>
      <c r="O164" s="135"/>
      <c r="P164" s="133"/>
      <c r="Q164" s="228" t="str">
        <f t="shared" si="17"/>
        <v xml:space="preserve"> </v>
      </c>
      <c r="R164" s="6"/>
    </row>
    <row r="165" spans="3:18" x14ac:dyDescent="0.25">
      <c r="C165" s="138"/>
      <c r="D165" s="139"/>
      <c r="F165" s="147" t="str">
        <f t="shared" si="12"/>
        <v/>
      </c>
      <c r="G165" s="147" t="str">
        <f t="shared" si="13"/>
        <v/>
      </c>
      <c r="H165" s="147" t="str">
        <f t="shared" si="14"/>
        <v/>
      </c>
      <c r="I165" s="15" t="str">
        <f t="shared" si="15"/>
        <v/>
      </c>
      <c r="J165" s="191" t="str">
        <f t="shared" si="16"/>
        <v/>
      </c>
      <c r="M165" s="40"/>
      <c r="N165" s="40"/>
      <c r="O165" s="135"/>
      <c r="P165" s="133"/>
      <c r="Q165" s="228" t="str">
        <f t="shared" si="17"/>
        <v xml:space="preserve"> </v>
      </c>
      <c r="R165" s="6"/>
    </row>
    <row r="166" spans="3:18" x14ac:dyDescent="0.25">
      <c r="C166" s="138"/>
      <c r="D166" s="139"/>
      <c r="F166" s="147" t="str">
        <f t="shared" si="12"/>
        <v/>
      </c>
      <c r="G166" s="147" t="str">
        <f t="shared" si="13"/>
        <v/>
      </c>
      <c r="H166" s="147" t="str">
        <f t="shared" si="14"/>
        <v/>
      </c>
      <c r="I166" s="15" t="str">
        <f t="shared" si="15"/>
        <v/>
      </c>
      <c r="J166" s="191" t="str">
        <f t="shared" si="16"/>
        <v/>
      </c>
      <c r="M166" s="40"/>
      <c r="N166" s="40"/>
      <c r="O166" s="135"/>
      <c r="P166" s="133"/>
      <c r="Q166" s="228" t="str">
        <f t="shared" si="17"/>
        <v xml:space="preserve"> </v>
      </c>
      <c r="R166" s="6"/>
    </row>
    <row r="167" spans="3:18" x14ac:dyDescent="0.25">
      <c r="C167" s="138"/>
      <c r="D167" s="139"/>
      <c r="F167" s="147" t="str">
        <f t="shared" si="12"/>
        <v/>
      </c>
      <c r="G167" s="147" t="str">
        <f t="shared" si="13"/>
        <v/>
      </c>
      <c r="H167" s="147" t="str">
        <f t="shared" si="14"/>
        <v/>
      </c>
      <c r="I167" s="15" t="str">
        <f t="shared" si="15"/>
        <v/>
      </c>
      <c r="J167" s="191" t="str">
        <f t="shared" si="16"/>
        <v/>
      </c>
      <c r="M167" s="40"/>
      <c r="N167" s="40"/>
      <c r="O167" s="135"/>
      <c r="P167" s="133"/>
      <c r="Q167" s="228" t="str">
        <f t="shared" si="17"/>
        <v xml:space="preserve"> </v>
      </c>
      <c r="R167" s="6"/>
    </row>
    <row r="168" spans="3:18" x14ac:dyDescent="0.25">
      <c r="C168" s="138"/>
      <c r="D168" s="139"/>
      <c r="F168" s="147" t="str">
        <f t="shared" si="12"/>
        <v/>
      </c>
      <c r="G168" s="147" t="str">
        <f t="shared" si="13"/>
        <v/>
      </c>
      <c r="H168" s="147" t="str">
        <f t="shared" si="14"/>
        <v/>
      </c>
      <c r="I168" s="15" t="str">
        <f t="shared" si="15"/>
        <v/>
      </c>
      <c r="J168" s="191" t="str">
        <f t="shared" si="16"/>
        <v/>
      </c>
      <c r="M168" s="40"/>
      <c r="N168" s="40"/>
      <c r="O168" s="135"/>
      <c r="P168" s="133"/>
      <c r="Q168" s="228" t="str">
        <f t="shared" si="17"/>
        <v xml:space="preserve"> </v>
      </c>
      <c r="R168" s="6"/>
    </row>
    <row r="169" spans="3:18" x14ac:dyDescent="0.25">
      <c r="C169" s="138"/>
      <c r="D169" s="139"/>
      <c r="F169" s="147" t="str">
        <f t="shared" si="12"/>
        <v/>
      </c>
      <c r="G169" s="147" t="str">
        <f t="shared" si="13"/>
        <v/>
      </c>
      <c r="H169" s="147" t="str">
        <f t="shared" si="14"/>
        <v/>
      </c>
      <c r="I169" s="15" t="str">
        <f t="shared" si="15"/>
        <v/>
      </c>
      <c r="J169" s="191" t="str">
        <f t="shared" si="16"/>
        <v/>
      </c>
      <c r="M169" s="40"/>
      <c r="N169" s="40"/>
      <c r="O169" s="135"/>
      <c r="P169" s="133"/>
      <c r="Q169" s="228" t="str">
        <f t="shared" si="17"/>
        <v xml:space="preserve"> </v>
      </c>
      <c r="R169" s="6"/>
    </row>
    <row r="170" spans="3:18" x14ac:dyDescent="0.25">
      <c r="C170" s="138"/>
      <c r="D170" s="139"/>
      <c r="F170" s="147" t="str">
        <f t="shared" si="12"/>
        <v/>
      </c>
      <c r="G170" s="147" t="str">
        <f t="shared" si="13"/>
        <v/>
      </c>
      <c r="H170" s="147" t="str">
        <f t="shared" si="14"/>
        <v/>
      </c>
      <c r="I170" s="15" t="str">
        <f t="shared" si="15"/>
        <v/>
      </c>
      <c r="J170" s="191" t="str">
        <f t="shared" si="16"/>
        <v/>
      </c>
      <c r="M170" s="40"/>
      <c r="N170" s="40"/>
      <c r="O170" s="135"/>
      <c r="P170" s="133"/>
      <c r="Q170" s="228" t="str">
        <f t="shared" si="17"/>
        <v xml:space="preserve"> </v>
      </c>
      <c r="R170" s="6"/>
    </row>
    <row r="171" spans="3:18" x14ac:dyDescent="0.25">
      <c r="C171" s="138"/>
      <c r="D171" s="139"/>
      <c r="F171" s="147" t="str">
        <f t="shared" si="12"/>
        <v/>
      </c>
      <c r="G171" s="147" t="str">
        <f t="shared" si="13"/>
        <v/>
      </c>
      <c r="H171" s="147" t="str">
        <f t="shared" si="14"/>
        <v/>
      </c>
      <c r="I171" s="15" t="str">
        <f t="shared" si="15"/>
        <v/>
      </c>
      <c r="J171" s="191" t="str">
        <f t="shared" si="16"/>
        <v/>
      </c>
      <c r="M171" s="40"/>
      <c r="N171" s="40"/>
      <c r="O171" s="135"/>
      <c r="P171" s="133"/>
      <c r="Q171" s="228" t="str">
        <f t="shared" si="17"/>
        <v xml:space="preserve"> </v>
      </c>
      <c r="R171" s="6"/>
    </row>
    <row r="172" spans="3:18" x14ac:dyDescent="0.25">
      <c r="C172" s="138"/>
      <c r="D172" s="139"/>
      <c r="F172" s="147" t="str">
        <f t="shared" si="12"/>
        <v/>
      </c>
      <c r="G172" s="147" t="str">
        <f t="shared" si="13"/>
        <v/>
      </c>
      <c r="H172" s="147" t="str">
        <f t="shared" si="14"/>
        <v/>
      </c>
      <c r="I172" s="15" t="str">
        <f t="shared" si="15"/>
        <v/>
      </c>
      <c r="J172" s="191" t="str">
        <f t="shared" si="16"/>
        <v/>
      </c>
      <c r="M172" s="40"/>
      <c r="N172" s="40"/>
      <c r="O172" s="135"/>
      <c r="P172" s="133"/>
      <c r="Q172" s="228" t="str">
        <f t="shared" si="17"/>
        <v xml:space="preserve"> </v>
      </c>
      <c r="R172" s="6"/>
    </row>
    <row r="173" spans="3:18" x14ac:dyDescent="0.25">
      <c r="C173" s="138"/>
      <c r="D173" s="139"/>
      <c r="F173" s="147" t="str">
        <f t="shared" si="12"/>
        <v/>
      </c>
      <c r="G173" s="147" t="str">
        <f t="shared" si="13"/>
        <v/>
      </c>
      <c r="H173" s="147" t="str">
        <f t="shared" si="14"/>
        <v/>
      </c>
      <c r="I173" s="15" t="str">
        <f t="shared" si="15"/>
        <v/>
      </c>
      <c r="J173" s="191" t="str">
        <f t="shared" si="16"/>
        <v/>
      </c>
      <c r="M173" s="40"/>
      <c r="N173" s="40"/>
      <c r="O173" s="135"/>
      <c r="P173" s="133"/>
      <c r="Q173" s="228" t="str">
        <f t="shared" si="17"/>
        <v xml:space="preserve"> </v>
      </c>
      <c r="R173" s="6"/>
    </row>
    <row r="174" spans="3:18" x14ac:dyDescent="0.25">
      <c r="C174" s="138"/>
      <c r="D174" s="139"/>
      <c r="F174" s="147" t="str">
        <f t="shared" si="12"/>
        <v/>
      </c>
      <c r="G174" s="147" t="str">
        <f t="shared" si="13"/>
        <v/>
      </c>
      <c r="H174" s="147" t="str">
        <f t="shared" si="14"/>
        <v/>
      </c>
      <c r="I174" s="15" t="str">
        <f t="shared" si="15"/>
        <v/>
      </c>
      <c r="J174" s="191" t="str">
        <f t="shared" si="16"/>
        <v/>
      </c>
      <c r="M174" s="40"/>
      <c r="N174" s="40"/>
      <c r="O174" s="135"/>
      <c r="P174" s="133"/>
      <c r="Q174" s="228" t="str">
        <f t="shared" si="17"/>
        <v xml:space="preserve"> </v>
      </c>
      <c r="R174" s="6"/>
    </row>
    <row r="175" spans="3:18" x14ac:dyDescent="0.25">
      <c r="C175" s="138"/>
      <c r="D175" s="139"/>
      <c r="F175" s="147" t="str">
        <f t="shared" si="12"/>
        <v/>
      </c>
      <c r="G175" s="147" t="str">
        <f t="shared" si="13"/>
        <v/>
      </c>
      <c r="H175" s="147" t="str">
        <f t="shared" si="14"/>
        <v/>
      </c>
      <c r="I175" s="15" t="str">
        <f t="shared" si="15"/>
        <v/>
      </c>
      <c r="J175" s="191" t="str">
        <f t="shared" si="16"/>
        <v/>
      </c>
      <c r="M175" s="40"/>
      <c r="N175" s="40"/>
      <c r="O175" s="135"/>
      <c r="P175" s="133"/>
      <c r="Q175" s="228" t="str">
        <f t="shared" si="17"/>
        <v xml:space="preserve"> </v>
      </c>
      <c r="R175" s="6"/>
    </row>
    <row r="176" spans="3:18" x14ac:dyDescent="0.25">
      <c r="C176" s="138"/>
      <c r="D176" s="139"/>
      <c r="F176" s="147" t="str">
        <f t="shared" si="12"/>
        <v/>
      </c>
      <c r="G176" s="147" t="str">
        <f t="shared" si="13"/>
        <v/>
      </c>
      <c r="H176" s="147" t="str">
        <f t="shared" si="14"/>
        <v/>
      </c>
      <c r="I176" s="15" t="str">
        <f t="shared" si="15"/>
        <v/>
      </c>
      <c r="J176" s="191" t="str">
        <f t="shared" si="16"/>
        <v/>
      </c>
      <c r="M176" s="40"/>
      <c r="N176" s="40"/>
      <c r="O176" s="135"/>
      <c r="P176" s="133"/>
      <c r="Q176" s="228" t="str">
        <f t="shared" si="17"/>
        <v xml:space="preserve"> </v>
      </c>
      <c r="R176" s="6"/>
    </row>
    <row r="177" spans="3:18" x14ac:dyDescent="0.25">
      <c r="C177" s="138"/>
      <c r="D177" s="139"/>
      <c r="F177" s="147" t="str">
        <f t="shared" si="12"/>
        <v/>
      </c>
      <c r="G177" s="147" t="str">
        <f t="shared" si="13"/>
        <v/>
      </c>
      <c r="H177" s="147" t="str">
        <f t="shared" si="14"/>
        <v/>
      </c>
      <c r="I177" s="15" t="str">
        <f t="shared" si="15"/>
        <v/>
      </c>
      <c r="J177" s="191" t="str">
        <f t="shared" si="16"/>
        <v/>
      </c>
      <c r="M177" s="40"/>
      <c r="N177" s="40"/>
      <c r="O177" s="135"/>
      <c r="P177" s="133"/>
      <c r="Q177" s="228" t="str">
        <f t="shared" si="17"/>
        <v xml:space="preserve"> </v>
      </c>
      <c r="R177" s="6"/>
    </row>
    <row r="178" spans="3:18" x14ac:dyDescent="0.25">
      <c r="C178" s="138"/>
      <c r="D178" s="139"/>
      <c r="F178" s="147" t="str">
        <f t="shared" si="12"/>
        <v/>
      </c>
      <c r="G178" s="147" t="str">
        <f t="shared" si="13"/>
        <v/>
      </c>
      <c r="H178" s="147" t="str">
        <f t="shared" si="14"/>
        <v/>
      </c>
      <c r="I178" s="15" t="str">
        <f t="shared" si="15"/>
        <v/>
      </c>
      <c r="J178" s="191" t="str">
        <f t="shared" si="16"/>
        <v/>
      </c>
      <c r="M178" s="40"/>
      <c r="N178" s="40"/>
      <c r="O178" s="135"/>
      <c r="P178" s="133"/>
      <c r="Q178" s="228" t="str">
        <f t="shared" si="17"/>
        <v xml:space="preserve"> </v>
      </c>
      <c r="R178" s="6"/>
    </row>
    <row r="179" spans="3:18" x14ac:dyDescent="0.25">
      <c r="C179" s="138"/>
      <c r="D179" s="139"/>
      <c r="F179" s="147" t="str">
        <f t="shared" si="12"/>
        <v/>
      </c>
      <c r="G179" s="147" t="str">
        <f t="shared" si="13"/>
        <v/>
      </c>
      <c r="H179" s="147" t="str">
        <f t="shared" si="14"/>
        <v/>
      </c>
      <c r="I179" s="15" t="str">
        <f t="shared" si="15"/>
        <v/>
      </c>
      <c r="J179" s="191" t="str">
        <f t="shared" si="16"/>
        <v/>
      </c>
      <c r="M179" s="40"/>
      <c r="N179" s="40"/>
      <c r="O179" s="135"/>
      <c r="P179" s="133"/>
      <c r="Q179" s="228" t="str">
        <f t="shared" si="17"/>
        <v xml:space="preserve"> </v>
      </c>
      <c r="R179" s="6"/>
    </row>
    <row r="180" spans="3:18" x14ac:dyDescent="0.25">
      <c r="C180" s="138"/>
      <c r="D180" s="139"/>
      <c r="F180" s="147" t="str">
        <f t="shared" si="12"/>
        <v/>
      </c>
      <c r="G180" s="147" t="str">
        <f t="shared" si="13"/>
        <v/>
      </c>
      <c r="H180" s="147" t="str">
        <f t="shared" si="14"/>
        <v/>
      </c>
      <c r="I180" s="15" t="str">
        <f t="shared" si="15"/>
        <v/>
      </c>
      <c r="J180" s="191" t="str">
        <f t="shared" si="16"/>
        <v/>
      </c>
      <c r="M180" s="40"/>
      <c r="N180" s="40"/>
      <c r="O180" s="135"/>
      <c r="P180" s="133"/>
      <c r="Q180" s="228" t="str">
        <f t="shared" si="17"/>
        <v xml:space="preserve"> </v>
      </c>
      <c r="R180" s="6"/>
    </row>
    <row r="181" spans="3:18" x14ac:dyDescent="0.25">
      <c r="C181" s="138"/>
      <c r="D181" s="139"/>
      <c r="F181" s="147" t="str">
        <f t="shared" si="12"/>
        <v/>
      </c>
      <c r="G181" s="147" t="str">
        <f t="shared" si="13"/>
        <v/>
      </c>
      <c r="H181" s="147" t="str">
        <f t="shared" si="14"/>
        <v/>
      </c>
      <c r="I181" s="15" t="str">
        <f t="shared" si="15"/>
        <v/>
      </c>
      <c r="J181" s="191" t="str">
        <f t="shared" si="16"/>
        <v/>
      </c>
      <c r="M181" s="40"/>
      <c r="N181" s="40"/>
      <c r="O181" s="135"/>
      <c r="P181" s="133"/>
      <c r="Q181" s="228" t="str">
        <f t="shared" si="17"/>
        <v xml:space="preserve"> </v>
      </c>
      <c r="R181" s="6"/>
    </row>
    <row r="182" spans="3:18" x14ac:dyDescent="0.25">
      <c r="C182" s="138"/>
      <c r="D182" s="139"/>
      <c r="F182" s="147" t="str">
        <f t="shared" si="12"/>
        <v/>
      </c>
      <c r="G182" s="147" t="str">
        <f t="shared" si="13"/>
        <v/>
      </c>
      <c r="H182" s="147" t="str">
        <f t="shared" si="14"/>
        <v/>
      </c>
      <c r="I182" s="15" t="str">
        <f t="shared" si="15"/>
        <v/>
      </c>
      <c r="J182" s="191" t="str">
        <f t="shared" si="16"/>
        <v/>
      </c>
      <c r="M182" s="40"/>
      <c r="N182" s="40"/>
      <c r="O182" s="135"/>
      <c r="P182" s="133"/>
      <c r="Q182" s="228" t="str">
        <f t="shared" si="17"/>
        <v xml:space="preserve"> </v>
      </c>
      <c r="R182" s="6"/>
    </row>
    <row r="183" spans="3:18" x14ac:dyDescent="0.25">
      <c r="C183" s="138"/>
      <c r="D183" s="139"/>
      <c r="F183" s="147" t="str">
        <f t="shared" si="12"/>
        <v/>
      </c>
      <c r="G183" s="147" t="str">
        <f t="shared" si="13"/>
        <v/>
      </c>
      <c r="H183" s="147" t="str">
        <f t="shared" si="14"/>
        <v/>
      </c>
      <c r="I183" s="15" t="str">
        <f t="shared" si="15"/>
        <v/>
      </c>
      <c r="J183" s="191" t="str">
        <f t="shared" si="16"/>
        <v/>
      </c>
      <c r="M183" s="40"/>
      <c r="N183" s="40"/>
      <c r="O183" s="135"/>
      <c r="P183" s="133"/>
      <c r="Q183" s="228" t="str">
        <f t="shared" si="17"/>
        <v xml:space="preserve"> </v>
      </c>
      <c r="R183" s="6"/>
    </row>
    <row r="184" spans="3:18" x14ac:dyDescent="0.25">
      <c r="C184" s="138"/>
      <c r="D184" s="139"/>
      <c r="F184" s="147" t="str">
        <f t="shared" si="12"/>
        <v/>
      </c>
      <c r="G184" s="147" t="str">
        <f t="shared" si="13"/>
        <v/>
      </c>
      <c r="H184" s="147" t="str">
        <f t="shared" si="14"/>
        <v/>
      </c>
      <c r="I184" s="15" t="str">
        <f t="shared" si="15"/>
        <v/>
      </c>
      <c r="J184" s="191" t="str">
        <f t="shared" si="16"/>
        <v/>
      </c>
      <c r="M184" s="40"/>
      <c r="N184" s="40"/>
      <c r="O184" s="135"/>
      <c r="P184" s="133"/>
      <c r="Q184" s="228" t="str">
        <f t="shared" si="17"/>
        <v xml:space="preserve"> </v>
      </c>
      <c r="R184" s="6"/>
    </row>
    <row r="185" spans="3:18" x14ac:dyDescent="0.25">
      <c r="C185" s="138"/>
      <c r="D185" s="139"/>
      <c r="F185" s="147" t="str">
        <f t="shared" si="12"/>
        <v/>
      </c>
      <c r="G185" s="147" t="str">
        <f t="shared" si="13"/>
        <v/>
      </c>
      <c r="H185" s="147" t="str">
        <f t="shared" si="14"/>
        <v/>
      </c>
      <c r="I185" s="15" t="str">
        <f t="shared" si="15"/>
        <v/>
      </c>
      <c r="J185" s="191" t="str">
        <f t="shared" si="16"/>
        <v/>
      </c>
      <c r="M185" s="40"/>
      <c r="N185" s="40"/>
      <c r="O185" s="135"/>
      <c r="P185" s="133"/>
      <c r="Q185" s="228" t="str">
        <f t="shared" si="17"/>
        <v xml:space="preserve"> </v>
      </c>
      <c r="R185" s="6"/>
    </row>
    <row r="186" spans="3:18" x14ac:dyDescent="0.25">
      <c r="C186" s="138"/>
      <c r="D186" s="139"/>
      <c r="F186" s="147" t="str">
        <f t="shared" si="12"/>
        <v/>
      </c>
      <c r="G186" s="147" t="str">
        <f t="shared" si="13"/>
        <v/>
      </c>
      <c r="H186" s="147" t="str">
        <f t="shared" si="14"/>
        <v/>
      </c>
      <c r="I186" s="15" t="str">
        <f t="shared" si="15"/>
        <v/>
      </c>
      <c r="J186" s="191" t="str">
        <f t="shared" si="16"/>
        <v/>
      </c>
      <c r="M186" s="40"/>
      <c r="N186" s="40"/>
      <c r="O186" s="135"/>
      <c r="P186" s="133"/>
      <c r="Q186" s="228" t="str">
        <f t="shared" si="17"/>
        <v xml:space="preserve"> </v>
      </c>
      <c r="R186" s="6"/>
    </row>
    <row r="187" spans="3:18" x14ac:dyDescent="0.25">
      <c r="C187" s="138"/>
      <c r="D187" s="139"/>
      <c r="F187" s="147" t="str">
        <f t="shared" si="12"/>
        <v/>
      </c>
      <c r="G187" s="147" t="str">
        <f t="shared" si="13"/>
        <v/>
      </c>
      <c r="H187" s="147" t="str">
        <f t="shared" si="14"/>
        <v/>
      </c>
      <c r="I187" s="15" t="str">
        <f t="shared" si="15"/>
        <v/>
      </c>
      <c r="J187" s="191" t="str">
        <f t="shared" si="16"/>
        <v/>
      </c>
      <c r="M187" s="40"/>
      <c r="N187" s="40"/>
      <c r="O187" s="135"/>
      <c r="P187" s="133"/>
      <c r="Q187" s="228" t="str">
        <f t="shared" si="17"/>
        <v xml:space="preserve"> </v>
      </c>
      <c r="R187" s="6"/>
    </row>
    <row r="188" spans="3:18" x14ac:dyDescent="0.25">
      <c r="C188" s="138"/>
      <c r="D188" s="139"/>
      <c r="F188" s="147" t="str">
        <f t="shared" si="12"/>
        <v/>
      </c>
      <c r="G188" s="147" t="str">
        <f t="shared" si="13"/>
        <v/>
      </c>
      <c r="H188" s="147" t="str">
        <f t="shared" si="14"/>
        <v/>
      </c>
      <c r="I188" s="15" t="str">
        <f t="shared" si="15"/>
        <v/>
      </c>
      <c r="J188" s="191" t="str">
        <f t="shared" si="16"/>
        <v/>
      </c>
      <c r="M188" s="40"/>
      <c r="N188" s="40"/>
      <c r="O188" s="135"/>
      <c r="P188" s="133"/>
      <c r="Q188" s="228" t="str">
        <f t="shared" si="17"/>
        <v xml:space="preserve"> </v>
      </c>
      <c r="R188" s="6"/>
    </row>
    <row r="189" spans="3:18" x14ac:dyDescent="0.25">
      <c r="C189" s="138"/>
      <c r="D189" s="139"/>
      <c r="F189" s="147" t="str">
        <f t="shared" si="12"/>
        <v/>
      </c>
      <c r="G189" s="147" t="str">
        <f t="shared" si="13"/>
        <v/>
      </c>
      <c r="H189" s="147" t="str">
        <f t="shared" si="14"/>
        <v/>
      </c>
      <c r="I189" s="15" t="str">
        <f t="shared" si="15"/>
        <v/>
      </c>
      <c r="J189" s="191" t="str">
        <f t="shared" si="16"/>
        <v/>
      </c>
      <c r="M189" s="40"/>
      <c r="N189" s="40"/>
      <c r="O189" s="135"/>
      <c r="P189" s="133"/>
      <c r="Q189" s="228" t="str">
        <f t="shared" si="17"/>
        <v xml:space="preserve"> </v>
      </c>
      <c r="R189" s="6"/>
    </row>
    <row r="190" spans="3:18" x14ac:dyDescent="0.25">
      <c r="C190" s="138"/>
      <c r="D190" s="139"/>
      <c r="F190" s="147" t="str">
        <f t="shared" si="12"/>
        <v/>
      </c>
      <c r="G190" s="147" t="str">
        <f t="shared" si="13"/>
        <v/>
      </c>
      <c r="H190" s="147" t="str">
        <f t="shared" si="14"/>
        <v/>
      </c>
      <c r="I190" s="15" t="str">
        <f t="shared" si="15"/>
        <v/>
      </c>
      <c r="J190" s="191" t="str">
        <f t="shared" si="16"/>
        <v/>
      </c>
      <c r="M190" s="40"/>
      <c r="N190" s="40"/>
      <c r="O190" s="135"/>
      <c r="P190" s="133"/>
      <c r="Q190" s="228" t="str">
        <f t="shared" si="17"/>
        <v xml:space="preserve"> </v>
      </c>
      <c r="R190" s="6"/>
    </row>
    <row r="191" spans="3:18" x14ac:dyDescent="0.25">
      <c r="C191" s="138"/>
      <c r="D191" s="139"/>
      <c r="F191" s="147" t="str">
        <f t="shared" si="12"/>
        <v/>
      </c>
      <c r="G191" s="147" t="str">
        <f t="shared" si="13"/>
        <v/>
      </c>
      <c r="H191" s="147" t="str">
        <f t="shared" si="14"/>
        <v/>
      </c>
      <c r="I191" s="15" t="str">
        <f t="shared" si="15"/>
        <v/>
      </c>
      <c r="J191" s="191" t="str">
        <f t="shared" si="16"/>
        <v/>
      </c>
      <c r="M191" s="40"/>
      <c r="N191" s="40"/>
      <c r="O191" s="135"/>
      <c r="P191" s="133"/>
      <c r="Q191" s="228" t="str">
        <f t="shared" si="17"/>
        <v xml:space="preserve"> </v>
      </c>
      <c r="R191" s="6"/>
    </row>
    <row r="192" spans="3:18" x14ac:dyDescent="0.25">
      <c r="C192" s="138"/>
      <c r="D192" s="139"/>
      <c r="F192" s="147" t="str">
        <f t="shared" si="12"/>
        <v/>
      </c>
      <c r="G192" s="147" t="str">
        <f t="shared" si="13"/>
        <v/>
      </c>
      <c r="H192" s="147" t="str">
        <f t="shared" si="14"/>
        <v/>
      </c>
      <c r="I192" s="15" t="str">
        <f t="shared" si="15"/>
        <v/>
      </c>
      <c r="J192" s="191" t="str">
        <f t="shared" si="16"/>
        <v/>
      </c>
      <c r="M192" s="40"/>
      <c r="N192" s="40"/>
      <c r="O192" s="135"/>
      <c r="P192" s="133"/>
      <c r="Q192" s="228" t="str">
        <f t="shared" si="17"/>
        <v xml:space="preserve"> </v>
      </c>
      <c r="R192" s="6"/>
    </row>
    <row r="193" spans="3:18" x14ac:dyDescent="0.25">
      <c r="C193" s="138"/>
      <c r="D193" s="139"/>
      <c r="F193" s="147" t="str">
        <f t="shared" si="12"/>
        <v/>
      </c>
      <c r="G193" s="147" t="str">
        <f t="shared" si="13"/>
        <v/>
      </c>
      <c r="H193" s="147" t="str">
        <f t="shared" si="14"/>
        <v/>
      </c>
      <c r="I193" s="15" t="str">
        <f t="shared" si="15"/>
        <v/>
      </c>
      <c r="J193" s="191" t="str">
        <f t="shared" si="16"/>
        <v/>
      </c>
      <c r="M193" s="40"/>
      <c r="N193" s="40"/>
      <c r="O193" s="135"/>
      <c r="P193" s="133"/>
      <c r="Q193" s="228" t="str">
        <f t="shared" si="17"/>
        <v xml:space="preserve"> </v>
      </c>
      <c r="R193" s="6"/>
    </row>
    <row r="194" spans="3:18" x14ac:dyDescent="0.25">
      <c r="C194" s="138"/>
      <c r="D194" s="139"/>
      <c r="F194" s="147" t="str">
        <f t="shared" si="12"/>
        <v/>
      </c>
      <c r="G194" s="147" t="str">
        <f t="shared" si="13"/>
        <v/>
      </c>
      <c r="H194" s="147" t="str">
        <f t="shared" si="14"/>
        <v/>
      </c>
      <c r="I194" s="15" t="str">
        <f t="shared" si="15"/>
        <v/>
      </c>
      <c r="J194" s="191" t="str">
        <f t="shared" si="16"/>
        <v/>
      </c>
      <c r="M194" s="40"/>
      <c r="N194" s="40"/>
      <c r="O194" s="135"/>
      <c r="P194" s="133"/>
      <c r="Q194" s="228" t="str">
        <f t="shared" si="17"/>
        <v xml:space="preserve"> </v>
      </c>
      <c r="R194" s="6"/>
    </row>
    <row r="195" spans="3:18" x14ac:dyDescent="0.25">
      <c r="C195" s="138"/>
      <c r="D195" s="139"/>
      <c r="F195" s="147" t="str">
        <f t="shared" ref="F195:F258" si="18">IF(ISNUMBER(C195),C195*E195/1000,"")</f>
        <v/>
      </c>
      <c r="G195" s="147" t="str">
        <f t="shared" ref="G195:G258" si="19">IF(ISNUMBER(D195), D195*E195/1000,"")</f>
        <v/>
      </c>
      <c r="H195" s="147" t="str">
        <f t="shared" ref="H195:H258" si="20">IF(ISNUMBER(C195),G195,"")</f>
        <v/>
      </c>
      <c r="I195" s="15" t="str">
        <f t="shared" ref="I195:I258" si="21">IFERROR(IF(AND(ISNUMBER(C195),ISNUMBER(D195)),(F195-G195)/F195*100,""),"Kommentera volym--&gt;")</f>
        <v/>
      </c>
      <c r="J195" s="191" t="str">
        <f t="shared" ref="J195:J258" si="22">IF(ISNUMBER(F195), IF(B195-A195=0, 1, IF(B195-A195=2, 3, IF(B195-A195=6, 7, B195-A195))),"")</f>
        <v/>
      </c>
      <c r="M195" s="40"/>
      <c r="N195" s="40"/>
      <c r="O195" s="135"/>
      <c r="P195" s="133"/>
      <c r="Q195" s="228" t="str">
        <f t="shared" si="17"/>
        <v xml:space="preserve"> </v>
      </c>
      <c r="R195" s="6"/>
    </row>
    <row r="196" spans="3:18" x14ac:dyDescent="0.25">
      <c r="C196" s="138"/>
      <c r="D196" s="139"/>
      <c r="F196" s="147" t="str">
        <f t="shared" si="18"/>
        <v/>
      </c>
      <c r="G196" s="147" t="str">
        <f t="shared" si="19"/>
        <v/>
      </c>
      <c r="H196" s="147" t="str">
        <f t="shared" si="20"/>
        <v/>
      </c>
      <c r="I196" s="15" t="str">
        <f t="shared" si="21"/>
        <v/>
      </c>
      <c r="J196" s="191" t="str">
        <f t="shared" si="22"/>
        <v/>
      </c>
      <c r="M196" s="40"/>
      <c r="N196" s="40"/>
      <c r="O196" s="135"/>
      <c r="P196" s="133"/>
      <c r="Q196" s="228" t="str">
        <f t="shared" si="17"/>
        <v xml:space="preserve"> </v>
      </c>
      <c r="R196" s="6"/>
    </row>
    <row r="197" spans="3:18" x14ac:dyDescent="0.25">
      <c r="C197" s="138"/>
      <c r="D197" s="139"/>
      <c r="F197" s="147" t="str">
        <f t="shared" si="18"/>
        <v/>
      </c>
      <c r="G197" s="147" t="str">
        <f t="shared" si="19"/>
        <v/>
      </c>
      <c r="H197" s="147" t="str">
        <f t="shared" si="20"/>
        <v/>
      </c>
      <c r="I197" s="15" t="str">
        <f t="shared" si="21"/>
        <v/>
      </c>
      <c r="J197" s="191" t="str">
        <f t="shared" si="22"/>
        <v/>
      </c>
      <c r="M197" s="40"/>
      <c r="N197" s="40"/>
      <c r="O197" s="135"/>
      <c r="P197" s="133"/>
      <c r="Q197" s="228" t="str">
        <f t="shared" si="17"/>
        <v xml:space="preserve"> </v>
      </c>
      <c r="R197" s="6"/>
    </row>
    <row r="198" spans="3:18" x14ac:dyDescent="0.25">
      <c r="C198" s="138"/>
      <c r="D198" s="139"/>
      <c r="F198" s="147" t="str">
        <f t="shared" si="18"/>
        <v/>
      </c>
      <c r="G198" s="147" t="str">
        <f t="shared" si="19"/>
        <v/>
      </c>
      <c r="H198" s="147" t="str">
        <f t="shared" si="20"/>
        <v/>
      </c>
      <c r="I198" s="15" t="str">
        <f t="shared" si="21"/>
        <v/>
      </c>
      <c r="J198" s="191" t="str">
        <f t="shared" si="22"/>
        <v/>
      </c>
      <c r="M198" s="40"/>
      <c r="N198" s="40"/>
      <c r="O198" s="135"/>
      <c r="P198" s="133"/>
      <c r="Q198" s="228" t="str">
        <f t="shared" si="17"/>
        <v xml:space="preserve"> </v>
      </c>
      <c r="R198" s="6"/>
    </row>
    <row r="199" spans="3:18" x14ac:dyDescent="0.25">
      <c r="C199" s="138"/>
      <c r="D199" s="139"/>
      <c r="F199" s="147" t="str">
        <f t="shared" si="18"/>
        <v/>
      </c>
      <c r="G199" s="147" t="str">
        <f t="shared" si="19"/>
        <v/>
      </c>
      <c r="H199" s="147" t="str">
        <f t="shared" si="20"/>
        <v/>
      </c>
      <c r="I199" s="15" t="str">
        <f t="shared" si="21"/>
        <v/>
      </c>
      <c r="J199" s="191" t="str">
        <f t="shared" si="22"/>
        <v/>
      </c>
      <c r="M199" s="40"/>
      <c r="N199" s="40"/>
      <c r="O199" s="135"/>
      <c r="P199" s="133"/>
      <c r="Q199" s="228" t="str">
        <f t="shared" si="17"/>
        <v xml:space="preserve"> </v>
      </c>
      <c r="R199" s="6"/>
    </row>
    <row r="200" spans="3:18" x14ac:dyDescent="0.25">
      <c r="C200" s="138"/>
      <c r="D200" s="139"/>
      <c r="F200" s="147" t="str">
        <f t="shared" si="18"/>
        <v/>
      </c>
      <c r="G200" s="147" t="str">
        <f t="shared" si="19"/>
        <v/>
      </c>
      <c r="H200" s="147" t="str">
        <f t="shared" si="20"/>
        <v/>
      </c>
      <c r="I200" s="15" t="str">
        <f t="shared" si="21"/>
        <v/>
      </c>
      <c r="J200" s="191" t="str">
        <f t="shared" si="22"/>
        <v/>
      </c>
      <c r="M200" s="40"/>
      <c r="N200" s="40"/>
      <c r="O200" s="135"/>
      <c r="P200" s="133"/>
      <c r="Q200" s="228" t="str">
        <f t="shared" si="17"/>
        <v xml:space="preserve"> </v>
      </c>
      <c r="R200" s="6"/>
    </row>
    <row r="201" spans="3:18" x14ac:dyDescent="0.25">
      <c r="C201" s="138"/>
      <c r="D201" s="139"/>
      <c r="F201" s="147" t="str">
        <f t="shared" si="18"/>
        <v/>
      </c>
      <c r="G201" s="147" t="str">
        <f t="shared" si="19"/>
        <v/>
      </c>
      <c r="H201" s="147" t="str">
        <f t="shared" si="20"/>
        <v/>
      </c>
      <c r="I201" s="15" t="str">
        <f t="shared" si="21"/>
        <v/>
      </c>
      <c r="J201" s="191" t="str">
        <f t="shared" si="22"/>
        <v/>
      </c>
      <c r="M201" s="40"/>
      <c r="N201" s="40"/>
      <c r="O201" s="135"/>
      <c r="P201" s="133"/>
      <c r="Q201" s="228" t="str">
        <f t="shared" si="17"/>
        <v xml:space="preserve"> </v>
      </c>
      <c r="R201" s="6"/>
    </row>
    <row r="202" spans="3:18" x14ac:dyDescent="0.25">
      <c r="C202" s="138"/>
      <c r="D202" s="139"/>
      <c r="F202" s="147" t="str">
        <f t="shared" si="18"/>
        <v/>
      </c>
      <c r="G202" s="147" t="str">
        <f t="shared" si="19"/>
        <v/>
      </c>
      <c r="H202" s="147" t="str">
        <f t="shared" si="20"/>
        <v/>
      </c>
      <c r="I202" s="15" t="str">
        <f t="shared" si="21"/>
        <v/>
      </c>
      <c r="J202" s="191" t="str">
        <f t="shared" si="22"/>
        <v/>
      </c>
      <c r="M202" s="40"/>
      <c r="N202" s="40"/>
      <c r="O202" s="135"/>
      <c r="P202" s="133"/>
      <c r="Q202" s="228" t="str">
        <f t="shared" si="17"/>
        <v xml:space="preserve"> </v>
      </c>
      <c r="R202" s="6"/>
    </row>
    <row r="203" spans="3:18" x14ac:dyDescent="0.25">
      <c r="C203" s="138"/>
      <c r="D203" s="139"/>
      <c r="F203" s="147" t="str">
        <f t="shared" si="18"/>
        <v/>
      </c>
      <c r="G203" s="147" t="str">
        <f t="shared" si="19"/>
        <v/>
      </c>
      <c r="H203" s="147" t="str">
        <f t="shared" si="20"/>
        <v/>
      </c>
      <c r="I203" s="15" t="str">
        <f t="shared" si="21"/>
        <v/>
      </c>
      <c r="J203" s="191" t="str">
        <f t="shared" si="22"/>
        <v/>
      </c>
      <c r="M203" s="40"/>
      <c r="N203" s="40"/>
      <c r="O203" s="135"/>
      <c r="P203" s="133"/>
      <c r="Q203" s="228" t="str">
        <f t="shared" si="17"/>
        <v xml:space="preserve"> </v>
      </c>
      <c r="R203" s="6"/>
    </row>
    <row r="204" spans="3:18" x14ac:dyDescent="0.25">
      <c r="C204" s="138"/>
      <c r="D204" s="139"/>
      <c r="F204" s="147" t="str">
        <f t="shared" si="18"/>
        <v/>
      </c>
      <c r="G204" s="147" t="str">
        <f t="shared" si="19"/>
        <v/>
      </c>
      <c r="H204" s="147" t="str">
        <f t="shared" si="20"/>
        <v/>
      </c>
      <c r="I204" s="15" t="str">
        <f t="shared" si="21"/>
        <v/>
      </c>
      <c r="J204" s="191" t="str">
        <f t="shared" si="22"/>
        <v/>
      </c>
      <c r="M204" s="40"/>
      <c r="N204" s="40"/>
      <c r="O204" s="135"/>
      <c r="P204" s="133"/>
      <c r="Q204" s="228" t="str">
        <f t="shared" si="17"/>
        <v xml:space="preserve"> </v>
      </c>
      <c r="R204" s="6"/>
    </row>
    <row r="205" spans="3:18" x14ac:dyDescent="0.25">
      <c r="C205" s="138"/>
      <c r="D205" s="139"/>
      <c r="F205" s="147" t="str">
        <f t="shared" si="18"/>
        <v/>
      </c>
      <c r="G205" s="147" t="str">
        <f t="shared" si="19"/>
        <v/>
      </c>
      <c r="H205" s="147" t="str">
        <f t="shared" si="20"/>
        <v/>
      </c>
      <c r="I205" s="15" t="str">
        <f t="shared" si="21"/>
        <v/>
      </c>
      <c r="J205" s="191" t="str">
        <f t="shared" si="22"/>
        <v/>
      </c>
      <c r="M205" s="40"/>
      <c r="N205" s="40"/>
      <c r="O205" s="135"/>
      <c r="P205" s="133"/>
      <c r="Q205" s="228" t="str">
        <f t="shared" si="17"/>
        <v xml:space="preserve"> </v>
      </c>
      <c r="R205" s="6"/>
    </row>
    <row r="206" spans="3:18" x14ac:dyDescent="0.25">
      <c r="C206" s="138"/>
      <c r="D206" s="139"/>
      <c r="F206" s="147" t="str">
        <f t="shared" si="18"/>
        <v/>
      </c>
      <c r="G206" s="147" t="str">
        <f t="shared" si="19"/>
        <v/>
      </c>
      <c r="H206" s="147" t="str">
        <f t="shared" si="20"/>
        <v/>
      </c>
      <c r="I206" s="15" t="str">
        <f t="shared" si="21"/>
        <v/>
      </c>
      <c r="J206" s="191" t="str">
        <f t="shared" si="22"/>
        <v/>
      </c>
      <c r="M206" s="40"/>
      <c r="N206" s="40"/>
      <c r="O206" s="135"/>
      <c r="P206" s="133"/>
      <c r="Q206" s="228" t="str">
        <f t="shared" si="17"/>
        <v xml:space="preserve"> </v>
      </c>
      <c r="R206" s="6"/>
    </row>
    <row r="207" spans="3:18" x14ac:dyDescent="0.25">
      <c r="C207" s="138"/>
      <c r="D207" s="139"/>
      <c r="F207" s="147" t="str">
        <f t="shared" si="18"/>
        <v/>
      </c>
      <c r="G207" s="147" t="str">
        <f t="shared" si="19"/>
        <v/>
      </c>
      <c r="H207" s="147" t="str">
        <f t="shared" si="20"/>
        <v/>
      </c>
      <c r="I207" s="15" t="str">
        <f t="shared" si="21"/>
        <v/>
      </c>
      <c r="J207" s="191" t="str">
        <f t="shared" si="22"/>
        <v/>
      </c>
      <c r="M207" s="40"/>
      <c r="N207" s="40"/>
      <c r="O207" s="135"/>
      <c r="P207" s="133"/>
      <c r="Q207" s="228" t="str">
        <f t="shared" si="17"/>
        <v xml:space="preserve"> </v>
      </c>
      <c r="R207" s="6"/>
    </row>
    <row r="208" spans="3:18" x14ac:dyDescent="0.25">
      <c r="C208" s="138"/>
      <c r="D208" s="139"/>
      <c r="F208" s="147" t="str">
        <f t="shared" si="18"/>
        <v/>
      </c>
      <c r="G208" s="147" t="str">
        <f t="shared" si="19"/>
        <v/>
      </c>
      <c r="H208" s="147" t="str">
        <f t="shared" si="20"/>
        <v/>
      </c>
      <c r="I208" s="15" t="str">
        <f t="shared" si="21"/>
        <v/>
      </c>
      <c r="J208" s="191" t="str">
        <f t="shared" si="22"/>
        <v/>
      </c>
      <c r="M208" s="40"/>
      <c r="N208" s="40"/>
      <c r="O208" s="135"/>
      <c r="P208" s="133"/>
      <c r="Q208" s="228" t="str">
        <f t="shared" si="17"/>
        <v xml:space="preserve"> </v>
      </c>
      <c r="R208" s="6"/>
    </row>
    <row r="209" spans="3:18" x14ac:dyDescent="0.25">
      <c r="C209" s="138"/>
      <c r="D209" s="139"/>
      <c r="F209" s="147" t="str">
        <f t="shared" si="18"/>
        <v/>
      </c>
      <c r="G209" s="147" t="str">
        <f t="shared" si="19"/>
        <v/>
      </c>
      <c r="H209" s="147" t="str">
        <f t="shared" si="20"/>
        <v/>
      </c>
      <c r="I209" s="15" t="str">
        <f t="shared" si="21"/>
        <v/>
      </c>
      <c r="J209" s="191" t="str">
        <f t="shared" si="22"/>
        <v/>
      </c>
      <c r="M209" s="40"/>
      <c r="N209" s="40"/>
      <c r="O209" s="135"/>
      <c r="P209" s="133"/>
      <c r="Q209" s="228" t="str">
        <f t="shared" si="17"/>
        <v xml:space="preserve"> </v>
      </c>
      <c r="R209" s="6"/>
    </row>
    <row r="210" spans="3:18" x14ac:dyDescent="0.25">
      <c r="C210" s="138"/>
      <c r="D210" s="139"/>
      <c r="F210" s="147" t="str">
        <f t="shared" si="18"/>
        <v/>
      </c>
      <c r="G210" s="147" t="str">
        <f t="shared" si="19"/>
        <v/>
      </c>
      <c r="H210" s="147" t="str">
        <f t="shared" si="20"/>
        <v/>
      </c>
      <c r="I210" s="15" t="str">
        <f t="shared" si="21"/>
        <v/>
      </c>
      <c r="J210" s="191" t="str">
        <f t="shared" si="22"/>
        <v/>
      </c>
      <c r="M210" s="40"/>
      <c r="N210" s="40"/>
      <c r="O210" s="135"/>
      <c r="P210" s="133"/>
      <c r="Q210" s="228" t="str">
        <f t="shared" si="17"/>
        <v xml:space="preserve"> </v>
      </c>
      <c r="R210" s="6"/>
    </row>
    <row r="211" spans="3:18" x14ac:dyDescent="0.25">
      <c r="C211" s="138"/>
      <c r="D211" s="139"/>
      <c r="F211" s="147" t="str">
        <f t="shared" si="18"/>
        <v/>
      </c>
      <c r="G211" s="147" t="str">
        <f t="shared" si="19"/>
        <v/>
      </c>
      <c r="H211" s="147" t="str">
        <f t="shared" si="20"/>
        <v/>
      </c>
      <c r="I211" s="15" t="str">
        <f t="shared" si="21"/>
        <v/>
      </c>
      <c r="J211" s="191" t="str">
        <f t="shared" si="22"/>
        <v/>
      </c>
      <c r="M211" s="40"/>
      <c r="N211" s="40"/>
      <c r="O211" s="135"/>
      <c r="P211" s="133"/>
      <c r="Q211" s="228" t="str">
        <f t="shared" si="17"/>
        <v xml:space="preserve"> </v>
      </c>
      <c r="R211" s="6"/>
    </row>
    <row r="212" spans="3:18" x14ac:dyDescent="0.25">
      <c r="C212" s="138"/>
      <c r="D212" s="139"/>
      <c r="F212" s="147" t="str">
        <f t="shared" si="18"/>
        <v/>
      </c>
      <c r="G212" s="147" t="str">
        <f t="shared" si="19"/>
        <v/>
      </c>
      <c r="H212" s="147" t="str">
        <f t="shared" si="20"/>
        <v/>
      </c>
      <c r="I212" s="15" t="str">
        <f t="shared" si="21"/>
        <v/>
      </c>
      <c r="J212" s="191" t="str">
        <f t="shared" si="22"/>
        <v/>
      </c>
      <c r="M212" s="40"/>
      <c r="N212" s="40"/>
      <c r="O212" s="135"/>
      <c r="P212" s="133"/>
      <c r="Q212" s="228" t="str">
        <f t="shared" si="17"/>
        <v xml:space="preserve"> </v>
      </c>
      <c r="R212" s="6"/>
    </row>
    <row r="213" spans="3:18" x14ac:dyDescent="0.25">
      <c r="C213" s="138"/>
      <c r="D213" s="139"/>
      <c r="F213" s="147" t="str">
        <f t="shared" si="18"/>
        <v/>
      </c>
      <c r="G213" s="147" t="str">
        <f t="shared" si="19"/>
        <v/>
      </c>
      <c r="H213" s="147" t="str">
        <f t="shared" si="20"/>
        <v/>
      </c>
      <c r="I213" s="15" t="str">
        <f t="shared" si="21"/>
        <v/>
      </c>
      <c r="J213" s="191" t="str">
        <f t="shared" si="22"/>
        <v/>
      </c>
      <c r="M213" s="40"/>
      <c r="N213" s="40"/>
      <c r="O213" s="135"/>
      <c r="P213" s="133"/>
      <c r="Q213" s="228" t="str">
        <f t="shared" si="17"/>
        <v xml:space="preserve"> </v>
      </c>
      <c r="R213" s="6"/>
    </row>
    <row r="214" spans="3:18" x14ac:dyDescent="0.25">
      <c r="C214" s="138"/>
      <c r="D214" s="139"/>
      <c r="F214" s="147" t="str">
        <f t="shared" si="18"/>
        <v/>
      </c>
      <c r="G214" s="147" t="str">
        <f t="shared" si="19"/>
        <v/>
      </c>
      <c r="H214" s="147" t="str">
        <f t="shared" si="20"/>
        <v/>
      </c>
      <c r="I214" s="15" t="str">
        <f t="shared" si="21"/>
        <v/>
      </c>
      <c r="J214" s="191" t="str">
        <f t="shared" si="22"/>
        <v/>
      </c>
      <c r="M214" s="40"/>
      <c r="N214" s="40"/>
      <c r="O214" s="135"/>
      <c r="P214" s="133"/>
      <c r="Q214" s="228" t="str">
        <f t="shared" ref="Q214:Q277" si="23">IF(AND(ISNUMBER(O214),ISNUMBER(P214)),(O214*P214/1000)," ")</f>
        <v xml:space="preserve"> </v>
      </c>
      <c r="R214" s="6"/>
    </row>
    <row r="215" spans="3:18" x14ac:dyDescent="0.25">
      <c r="C215" s="138"/>
      <c r="D215" s="139"/>
      <c r="F215" s="147" t="str">
        <f t="shared" si="18"/>
        <v/>
      </c>
      <c r="G215" s="147" t="str">
        <f t="shared" si="19"/>
        <v/>
      </c>
      <c r="H215" s="147" t="str">
        <f t="shared" si="20"/>
        <v/>
      </c>
      <c r="I215" s="15" t="str">
        <f t="shared" si="21"/>
        <v/>
      </c>
      <c r="J215" s="191" t="str">
        <f t="shared" si="22"/>
        <v/>
      </c>
      <c r="M215" s="40"/>
      <c r="N215" s="40"/>
      <c r="O215" s="135"/>
      <c r="P215" s="133"/>
      <c r="Q215" s="228" t="str">
        <f t="shared" si="23"/>
        <v xml:space="preserve"> </v>
      </c>
      <c r="R215" s="6"/>
    </row>
    <row r="216" spans="3:18" x14ac:dyDescent="0.25">
      <c r="C216" s="138"/>
      <c r="D216" s="139"/>
      <c r="F216" s="147" t="str">
        <f t="shared" si="18"/>
        <v/>
      </c>
      <c r="G216" s="147" t="str">
        <f t="shared" si="19"/>
        <v/>
      </c>
      <c r="H216" s="147" t="str">
        <f t="shared" si="20"/>
        <v/>
      </c>
      <c r="I216" s="15" t="str">
        <f t="shared" si="21"/>
        <v/>
      </c>
      <c r="J216" s="191" t="str">
        <f t="shared" si="22"/>
        <v/>
      </c>
      <c r="M216" s="40"/>
      <c r="N216" s="40"/>
      <c r="O216" s="135"/>
      <c r="P216" s="133"/>
      <c r="Q216" s="228" t="str">
        <f t="shared" si="23"/>
        <v xml:space="preserve"> </v>
      </c>
      <c r="R216" s="6"/>
    </row>
    <row r="217" spans="3:18" x14ac:dyDescent="0.25">
      <c r="C217" s="138"/>
      <c r="D217" s="139"/>
      <c r="F217" s="147" t="str">
        <f t="shared" si="18"/>
        <v/>
      </c>
      <c r="G217" s="147" t="str">
        <f t="shared" si="19"/>
        <v/>
      </c>
      <c r="H217" s="147" t="str">
        <f t="shared" si="20"/>
        <v/>
      </c>
      <c r="I217" s="15" t="str">
        <f t="shared" si="21"/>
        <v/>
      </c>
      <c r="J217" s="191" t="str">
        <f t="shared" si="22"/>
        <v/>
      </c>
      <c r="M217" s="40"/>
      <c r="N217" s="40"/>
      <c r="O217" s="135"/>
      <c r="P217" s="133"/>
      <c r="Q217" s="228" t="str">
        <f t="shared" si="23"/>
        <v xml:space="preserve"> </v>
      </c>
      <c r="R217" s="6"/>
    </row>
    <row r="218" spans="3:18" x14ac:dyDescent="0.25">
      <c r="C218" s="138"/>
      <c r="D218" s="139"/>
      <c r="F218" s="147" t="str">
        <f t="shared" si="18"/>
        <v/>
      </c>
      <c r="G218" s="147" t="str">
        <f t="shared" si="19"/>
        <v/>
      </c>
      <c r="H218" s="147" t="str">
        <f t="shared" si="20"/>
        <v/>
      </c>
      <c r="I218" s="15" t="str">
        <f t="shared" si="21"/>
        <v/>
      </c>
      <c r="J218" s="191" t="str">
        <f t="shared" si="22"/>
        <v/>
      </c>
      <c r="M218" s="40"/>
      <c r="N218" s="40"/>
      <c r="O218" s="135"/>
      <c r="P218" s="133"/>
      <c r="Q218" s="228" t="str">
        <f t="shared" si="23"/>
        <v xml:space="preserve"> </v>
      </c>
      <c r="R218" s="6"/>
    </row>
    <row r="219" spans="3:18" x14ac:dyDescent="0.25">
      <c r="C219" s="138"/>
      <c r="D219" s="139"/>
      <c r="F219" s="147" t="str">
        <f t="shared" si="18"/>
        <v/>
      </c>
      <c r="G219" s="147" t="str">
        <f t="shared" si="19"/>
        <v/>
      </c>
      <c r="H219" s="147" t="str">
        <f t="shared" si="20"/>
        <v/>
      </c>
      <c r="I219" s="15" t="str">
        <f t="shared" si="21"/>
        <v/>
      </c>
      <c r="J219" s="191" t="str">
        <f t="shared" si="22"/>
        <v/>
      </c>
      <c r="M219" s="40"/>
      <c r="N219" s="40"/>
      <c r="O219" s="135"/>
      <c r="P219" s="133"/>
      <c r="Q219" s="228" t="str">
        <f t="shared" si="23"/>
        <v xml:space="preserve"> </v>
      </c>
      <c r="R219" s="6"/>
    </row>
    <row r="220" spans="3:18" x14ac:dyDescent="0.25">
      <c r="C220" s="138"/>
      <c r="D220" s="139"/>
      <c r="F220" s="147" t="str">
        <f t="shared" si="18"/>
        <v/>
      </c>
      <c r="G220" s="147" t="str">
        <f t="shared" si="19"/>
        <v/>
      </c>
      <c r="H220" s="147" t="str">
        <f t="shared" si="20"/>
        <v/>
      </c>
      <c r="I220" s="15" t="str">
        <f t="shared" si="21"/>
        <v/>
      </c>
      <c r="J220" s="191" t="str">
        <f t="shared" si="22"/>
        <v/>
      </c>
      <c r="M220" s="40"/>
      <c r="N220" s="40"/>
      <c r="O220" s="135"/>
      <c r="P220" s="133"/>
      <c r="Q220" s="228" t="str">
        <f t="shared" si="23"/>
        <v xml:space="preserve"> </v>
      </c>
      <c r="R220" s="6"/>
    </row>
    <row r="221" spans="3:18" x14ac:dyDescent="0.25">
      <c r="C221" s="138"/>
      <c r="D221" s="139"/>
      <c r="F221" s="147" t="str">
        <f t="shared" si="18"/>
        <v/>
      </c>
      <c r="G221" s="147" t="str">
        <f t="shared" si="19"/>
        <v/>
      </c>
      <c r="H221" s="147" t="str">
        <f t="shared" si="20"/>
        <v/>
      </c>
      <c r="I221" s="15" t="str">
        <f t="shared" si="21"/>
        <v/>
      </c>
      <c r="J221" s="191" t="str">
        <f t="shared" si="22"/>
        <v/>
      </c>
      <c r="M221" s="40"/>
      <c r="N221" s="40"/>
      <c r="O221" s="135"/>
      <c r="P221" s="133"/>
      <c r="Q221" s="228" t="str">
        <f t="shared" si="23"/>
        <v xml:space="preserve"> </v>
      </c>
      <c r="R221" s="6"/>
    </row>
    <row r="222" spans="3:18" x14ac:dyDescent="0.25">
      <c r="C222" s="138"/>
      <c r="D222" s="139"/>
      <c r="F222" s="147" t="str">
        <f t="shared" si="18"/>
        <v/>
      </c>
      <c r="G222" s="147" t="str">
        <f t="shared" si="19"/>
        <v/>
      </c>
      <c r="H222" s="147" t="str">
        <f t="shared" si="20"/>
        <v/>
      </c>
      <c r="I222" s="15" t="str">
        <f t="shared" si="21"/>
        <v/>
      </c>
      <c r="J222" s="191" t="str">
        <f t="shared" si="22"/>
        <v/>
      </c>
      <c r="M222" s="40"/>
      <c r="N222" s="40"/>
      <c r="O222" s="135"/>
      <c r="P222" s="133"/>
      <c r="Q222" s="228" t="str">
        <f t="shared" si="23"/>
        <v xml:space="preserve"> </v>
      </c>
      <c r="R222" s="6"/>
    </row>
    <row r="223" spans="3:18" x14ac:dyDescent="0.25">
      <c r="C223" s="138"/>
      <c r="D223" s="139"/>
      <c r="F223" s="147" t="str">
        <f t="shared" si="18"/>
        <v/>
      </c>
      <c r="G223" s="147" t="str">
        <f t="shared" si="19"/>
        <v/>
      </c>
      <c r="H223" s="147" t="str">
        <f t="shared" si="20"/>
        <v/>
      </c>
      <c r="I223" s="15" t="str">
        <f t="shared" si="21"/>
        <v/>
      </c>
      <c r="J223" s="191" t="str">
        <f t="shared" si="22"/>
        <v/>
      </c>
      <c r="M223" s="40"/>
      <c r="N223" s="40"/>
      <c r="O223" s="135"/>
      <c r="P223" s="133"/>
      <c r="Q223" s="228" t="str">
        <f t="shared" si="23"/>
        <v xml:space="preserve"> </v>
      </c>
      <c r="R223" s="6"/>
    </row>
    <row r="224" spans="3:18" x14ac:dyDescent="0.25">
      <c r="C224" s="138"/>
      <c r="D224" s="139"/>
      <c r="F224" s="147" t="str">
        <f t="shared" si="18"/>
        <v/>
      </c>
      <c r="G224" s="147" t="str">
        <f t="shared" si="19"/>
        <v/>
      </c>
      <c r="H224" s="147" t="str">
        <f t="shared" si="20"/>
        <v/>
      </c>
      <c r="I224" s="15" t="str">
        <f t="shared" si="21"/>
        <v/>
      </c>
      <c r="J224" s="191" t="str">
        <f t="shared" si="22"/>
        <v/>
      </c>
      <c r="M224" s="40"/>
      <c r="N224" s="40"/>
      <c r="O224" s="135"/>
      <c r="P224" s="133"/>
      <c r="Q224" s="228" t="str">
        <f t="shared" si="23"/>
        <v xml:space="preserve"> </v>
      </c>
      <c r="R224" s="6"/>
    </row>
    <row r="225" spans="3:18" x14ac:dyDescent="0.25">
      <c r="C225" s="138"/>
      <c r="D225" s="139"/>
      <c r="F225" s="147" t="str">
        <f t="shared" si="18"/>
        <v/>
      </c>
      <c r="G225" s="147" t="str">
        <f t="shared" si="19"/>
        <v/>
      </c>
      <c r="H225" s="147" t="str">
        <f t="shared" si="20"/>
        <v/>
      </c>
      <c r="I225" s="15" t="str">
        <f t="shared" si="21"/>
        <v/>
      </c>
      <c r="J225" s="191" t="str">
        <f t="shared" si="22"/>
        <v/>
      </c>
      <c r="M225" s="40"/>
      <c r="N225" s="40"/>
      <c r="O225" s="135"/>
      <c r="P225" s="133"/>
      <c r="Q225" s="228" t="str">
        <f t="shared" si="23"/>
        <v xml:space="preserve"> </v>
      </c>
      <c r="R225" s="6"/>
    </row>
    <row r="226" spans="3:18" x14ac:dyDescent="0.25">
      <c r="C226" s="138"/>
      <c r="D226" s="139"/>
      <c r="F226" s="147" t="str">
        <f t="shared" si="18"/>
        <v/>
      </c>
      <c r="G226" s="147" t="str">
        <f t="shared" si="19"/>
        <v/>
      </c>
      <c r="H226" s="147" t="str">
        <f t="shared" si="20"/>
        <v/>
      </c>
      <c r="I226" s="15" t="str">
        <f t="shared" si="21"/>
        <v/>
      </c>
      <c r="J226" s="191" t="str">
        <f t="shared" si="22"/>
        <v/>
      </c>
      <c r="M226" s="40"/>
      <c r="N226" s="40"/>
      <c r="O226" s="135"/>
      <c r="P226" s="133"/>
      <c r="Q226" s="228" t="str">
        <f t="shared" si="23"/>
        <v xml:space="preserve"> </v>
      </c>
      <c r="R226" s="6"/>
    </row>
    <row r="227" spans="3:18" x14ac:dyDescent="0.25">
      <c r="C227" s="138"/>
      <c r="D227" s="139"/>
      <c r="F227" s="147" t="str">
        <f t="shared" si="18"/>
        <v/>
      </c>
      <c r="G227" s="147" t="str">
        <f t="shared" si="19"/>
        <v/>
      </c>
      <c r="H227" s="147" t="str">
        <f t="shared" si="20"/>
        <v/>
      </c>
      <c r="I227" s="15" t="str">
        <f t="shared" si="21"/>
        <v/>
      </c>
      <c r="J227" s="191" t="str">
        <f t="shared" si="22"/>
        <v/>
      </c>
      <c r="M227" s="40"/>
      <c r="N227" s="40"/>
      <c r="O227" s="135"/>
      <c r="P227" s="133"/>
      <c r="Q227" s="228" t="str">
        <f t="shared" si="23"/>
        <v xml:space="preserve"> </v>
      </c>
      <c r="R227" s="6"/>
    </row>
    <row r="228" spans="3:18" x14ac:dyDescent="0.25">
      <c r="C228" s="138"/>
      <c r="D228" s="139"/>
      <c r="F228" s="147" t="str">
        <f t="shared" si="18"/>
        <v/>
      </c>
      <c r="G228" s="147" t="str">
        <f t="shared" si="19"/>
        <v/>
      </c>
      <c r="H228" s="147" t="str">
        <f t="shared" si="20"/>
        <v/>
      </c>
      <c r="I228" s="15" t="str">
        <f t="shared" si="21"/>
        <v/>
      </c>
      <c r="J228" s="191" t="str">
        <f t="shared" si="22"/>
        <v/>
      </c>
      <c r="M228" s="40"/>
      <c r="N228" s="40"/>
      <c r="O228" s="135"/>
      <c r="P228" s="133"/>
      <c r="Q228" s="228" t="str">
        <f t="shared" si="23"/>
        <v xml:space="preserve"> </v>
      </c>
      <c r="R228" s="6"/>
    </row>
    <row r="229" spans="3:18" x14ac:dyDescent="0.25">
      <c r="C229" s="138"/>
      <c r="D229" s="139"/>
      <c r="F229" s="147" t="str">
        <f t="shared" si="18"/>
        <v/>
      </c>
      <c r="G229" s="147" t="str">
        <f t="shared" si="19"/>
        <v/>
      </c>
      <c r="H229" s="147" t="str">
        <f t="shared" si="20"/>
        <v/>
      </c>
      <c r="I229" s="15" t="str">
        <f t="shared" si="21"/>
        <v/>
      </c>
      <c r="J229" s="191" t="str">
        <f t="shared" si="22"/>
        <v/>
      </c>
      <c r="M229" s="40"/>
      <c r="N229" s="40"/>
      <c r="O229" s="135"/>
      <c r="P229" s="133"/>
      <c r="Q229" s="228" t="str">
        <f t="shared" si="23"/>
        <v xml:space="preserve"> </v>
      </c>
      <c r="R229" s="6"/>
    </row>
    <row r="230" spans="3:18" x14ac:dyDescent="0.25">
      <c r="C230" s="138"/>
      <c r="D230" s="139"/>
      <c r="F230" s="147" t="str">
        <f t="shared" si="18"/>
        <v/>
      </c>
      <c r="G230" s="147" t="str">
        <f t="shared" si="19"/>
        <v/>
      </c>
      <c r="H230" s="147" t="str">
        <f t="shared" si="20"/>
        <v/>
      </c>
      <c r="I230" s="15" t="str">
        <f t="shared" si="21"/>
        <v/>
      </c>
      <c r="J230" s="191" t="str">
        <f t="shared" si="22"/>
        <v/>
      </c>
      <c r="M230" s="40"/>
      <c r="N230" s="40"/>
      <c r="O230" s="135"/>
      <c r="P230" s="133"/>
      <c r="Q230" s="228" t="str">
        <f t="shared" si="23"/>
        <v xml:space="preserve"> </v>
      </c>
      <c r="R230" s="6"/>
    </row>
    <row r="231" spans="3:18" x14ac:dyDescent="0.25">
      <c r="C231" s="138"/>
      <c r="D231" s="139"/>
      <c r="F231" s="147" t="str">
        <f t="shared" si="18"/>
        <v/>
      </c>
      <c r="G231" s="147" t="str">
        <f t="shared" si="19"/>
        <v/>
      </c>
      <c r="H231" s="147" t="str">
        <f t="shared" si="20"/>
        <v/>
      </c>
      <c r="I231" s="15" t="str">
        <f t="shared" si="21"/>
        <v/>
      </c>
      <c r="J231" s="191" t="str">
        <f t="shared" si="22"/>
        <v/>
      </c>
      <c r="M231" s="40"/>
      <c r="N231" s="40"/>
      <c r="O231" s="135"/>
      <c r="P231" s="133"/>
      <c r="Q231" s="228" t="str">
        <f t="shared" si="23"/>
        <v xml:space="preserve"> </v>
      </c>
      <c r="R231" s="6"/>
    </row>
    <row r="232" spans="3:18" x14ac:dyDescent="0.25">
      <c r="C232" s="138"/>
      <c r="D232" s="139"/>
      <c r="F232" s="147" t="str">
        <f t="shared" si="18"/>
        <v/>
      </c>
      <c r="G232" s="147" t="str">
        <f t="shared" si="19"/>
        <v/>
      </c>
      <c r="H232" s="147" t="str">
        <f t="shared" si="20"/>
        <v/>
      </c>
      <c r="I232" s="15" t="str">
        <f t="shared" si="21"/>
        <v/>
      </c>
      <c r="J232" s="191" t="str">
        <f t="shared" si="22"/>
        <v/>
      </c>
      <c r="M232" s="40"/>
      <c r="N232" s="40"/>
      <c r="O232" s="135"/>
      <c r="P232" s="133"/>
      <c r="Q232" s="228" t="str">
        <f t="shared" si="23"/>
        <v xml:space="preserve"> </v>
      </c>
      <c r="R232" s="6"/>
    </row>
    <row r="233" spans="3:18" x14ac:dyDescent="0.25">
      <c r="C233" s="138"/>
      <c r="D233" s="139"/>
      <c r="F233" s="147" t="str">
        <f t="shared" si="18"/>
        <v/>
      </c>
      <c r="G233" s="147" t="str">
        <f t="shared" si="19"/>
        <v/>
      </c>
      <c r="H233" s="147" t="str">
        <f t="shared" si="20"/>
        <v/>
      </c>
      <c r="I233" s="15" t="str">
        <f t="shared" si="21"/>
        <v/>
      </c>
      <c r="J233" s="191" t="str">
        <f t="shared" si="22"/>
        <v/>
      </c>
      <c r="M233" s="40"/>
      <c r="N233" s="40"/>
      <c r="O233" s="135"/>
      <c r="P233" s="133"/>
      <c r="Q233" s="228" t="str">
        <f t="shared" si="23"/>
        <v xml:space="preserve"> </v>
      </c>
      <c r="R233" s="6"/>
    </row>
    <row r="234" spans="3:18" x14ac:dyDescent="0.25">
      <c r="C234" s="138"/>
      <c r="D234" s="139"/>
      <c r="F234" s="147" t="str">
        <f t="shared" si="18"/>
        <v/>
      </c>
      <c r="G234" s="147" t="str">
        <f t="shared" si="19"/>
        <v/>
      </c>
      <c r="H234" s="147" t="str">
        <f t="shared" si="20"/>
        <v/>
      </c>
      <c r="I234" s="15" t="str">
        <f t="shared" si="21"/>
        <v/>
      </c>
      <c r="J234" s="191" t="str">
        <f t="shared" si="22"/>
        <v/>
      </c>
      <c r="M234" s="40"/>
      <c r="N234" s="40"/>
      <c r="O234" s="135"/>
      <c r="P234" s="133"/>
      <c r="Q234" s="228" t="str">
        <f t="shared" si="23"/>
        <v xml:space="preserve"> </v>
      </c>
      <c r="R234" s="6"/>
    </row>
    <row r="235" spans="3:18" x14ac:dyDescent="0.25">
      <c r="C235" s="138"/>
      <c r="D235" s="139"/>
      <c r="F235" s="147" t="str">
        <f t="shared" si="18"/>
        <v/>
      </c>
      <c r="G235" s="147" t="str">
        <f t="shared" si="19"/>
        <v/>
      </c>
      <c r="H235" s="147" t="str">
        <f t="shared" si="20"/>
        <v/>
      </c>
      <c r="I235" s="15" t="str">
        <f t="shared" si="21"/>
        <v/>
      </c>
      <c r="J235" s="191" t="str">
        <f t="shared" si="22"/>
        <v/>
      </c>
      <c r="M235" s="40"/>
      <c r="N235" s="40"/>
      <c r="O235" s="135"/>
      <c r="P235" s="133"/>
      <c r="Q235" s="228" t="str">
        <f t="shared" si="23"/>
        <v xml:space="preserve"> </v>
      </c>
      <c r="R235" s="6"/>
    </row>
    <row r="236" spans="3:18" x14ac:dyDescent="0.25">
      <c r="C236" s="138"/>
      <c r="D236" s="139"/>
      <c r="F236" s="147" t="str">
        <f t="shared" si="18"/>
        <v/>
      </c>
      <c r="G236" s="147" t="str">
        <f t="shared" si="19"/>
        <v/>
      </c>
      <c r="H236" s="147" t="str">
        <f t="shared" si="20"/>
        <v/>
      </c>
      <c r="I236" s="15" t="str">
        <f t="shared" si="21"/>
        <v/>
      </c>
      <c r="J236" s="191" t="str">
        <f t="shared" si="22"/>
        <v/>
      </c>
      <c r="M236" s="40"/>
      <c r="N236" s="40"/>
      <c r="O236" s="135"/>
      <c r="P236" s="133"/>
      <c r="Q236" s="228" t="str">
        <f t="shared" si="23"/>
        <v xml:space="preserve"> </v>
      </c>
      <c r="R236" s="6"/>
    </row>
    <row r="237" spans="3:18" x14ac:dyDescent="0.25">
      <c r="C237" s="138"/>
      <c r="D237" s="139"/>
      <c r="F237" s="147" t="str">
        <f t="shared" si="18"/>
        <v/>
      </c>
      <c r="G237" s="147" t="str">
        <f t="shared" si="19"/>
        <v/>
      </c>
      <c r="H237" s="147" t="str">
        <f t="shared" si="20"/>
        <v/>
      </c>
      <c r="I237" s="15" t="str">
        <f t="shared" si="21"/>
        <v/>
      </c>
      <c r="J237" s="191" t="str">
        <f t="shared" si="22"/>
        <v/>
      </c>
      <c r="M237" s="40"/>
      <c r="N237" s="40"/>
      <c r="O237" s="135"/>
      <c r="P237" s="133"/>
      <c r="Q237" s="228" t="str">
        <f t="shared" si="23"/>
        <v xml:space="preserve"> </v>
      </c>
      <c r="R237" s="6"/>
    </row>
    <row r="238" spans="3:18" x14ac:dyDescent="0.25">
      <c r="C238" s="138"/>
      <c r="D238" s="139"/>
      <c r="F238" s="147" t="str">
        <f t="shared" si="18"/>
        <v/>
      </c>
      <c r="G238" s="147" t="str">
        <f t="shared" si="19"/>
        <v/>
      </c>
      <c r="H238" s="147" t="str">
        <f t="shared" si="20"/>
        <v/>
      </c>
      <c r="I238" s="15" t="str">
        <f t="shared" si="21"/>
        <v/>
      </c>
      <c r="J238" s="191" t="str">
        <f t="shared" si="22"/>
        <v/>
      </c>
      <c r="M238" s="40"/>
      <c r="N238" s="40"/>
      <c r="O238" s="135"/>
      <c r="P238" s="133"/>
      <c r="Q238" s="228" t="str">
        <f t="shared" si="23"/>
        <v xml:space="preserve"> </v>
      </c>
      <c r="R238" s="6"/>
    </row>
    <row r="239" spans="3:18" x14ac:dyDescent="0.25">
      <c r="C239" s="138"/>
      <c r="D239" s="139"/>
      <c r="F239" s="147" t="str">
        <f t="shared" si="18"/>
        <v/>
      </c>
      <c r="G239" s="147" t="str">
        <f t="shared" si="19"/>
        <v/>
      </c>
      <c r="H239" s="147" t="str">
        <f t="shared" si="20"/>
        <v/>
      </c>
      <c r="I239" s="15" t="str">
        <f t="shared" si="21"/>
        <v/>
      </c>
      <c r="J239" s="191" t="str">
        <f t="shared" si="22"/>
        <v/>
      </c>
      <c r="M239" s="40"/>
      <c r="N239" s="40"/>
      <c r="O239" s="135"/>
      <c r="P239" s="133"/>
      <c r="Q239" s="228" t="str">
        <f t="shared" si="23"/>
        <v xml:space="preserve"> </v>
      </c>
      <c r="R239" s="6"/>
    </row>
    <row r="240" spans="3:18" x14ac:dyDescent="0.25">
      <c r="C240" s="138"/>
      <c r="D240" s="139"/>
      <c r="F240" s="147" t="str">
        <f t="shared" si="18"/>
        <v/>
      </c>
      <c r="G240" s="147" t="str">
        <f t="shared" si="19"/>
        <v/>
      </c>
      <c r="H240" s="147" t="str">
        <f t="shared" si="20"/>
        <v/>
      </c>
      <c r="I240" s="15" t="str">
        <f t="shared" si="21"/>
        <v/>
      </c>
      <c r="J240" s="191" t="str">
        <f t="shared" si="22"/>
        <v/>
      </c>
      <c r="M240" s="40"/>
      <c r="N240" s="40"/>
      <c r="O240" s="135"/>
      <c r="P240" s="133"/>
      <c r="Q240" s="228" t="str">
        <f t="shared" si="23"/>
        <v xml:space="preserve"> </v>
      </c>
      <c r="R240" s="6"/>
    </row>
    <row r="241" spans="3:18" x14ac:dyDescent="0.25">
      <c r="C241" s="138"/>
      <c r="D241" s="139"/>
      <c r="F241" s="147" t="str">
        <f t="shared" si="18"/>
        <v/>
      </c>
      <c r="G241" s="147" t="str">
        <f t="shared" si="19"/>
        <v/>
      </c>
      <c r="H241" s="147" t="str">
        <f t="shared" si="20"/>
        <v/>
      </c>
      <c r="I241" s="15" t="str">
        <f t="shared" si="21"/>
        <v/>
      </c>
      <c r="J241" s="191" t="str">
        <f t="shared" si="22"/>
        <v/>
      </c>
      <c r="M241" s="40"/>
      <c r="N241" s="40"/>
      <c r="O241" s="135"/>
      <c r="P241" s="133"/>
      <c r="Q241" s="228" t="str">
        <f t="shared" si="23"/>
        <v xml:space="preserve"> </v>
      </c>
      <c r="R241" s="6"/>
    </row>
    <row r="242" spans="3:18" x14ac:dyDescent="0.25">
      <c r="C242" s="138"/>
      <c r="D242" s="139"/>
      <c r="F242" s="147" t="str">
        <f t="shared" si="18"/>
        <v/>
      </c>
      <c r="G242" s="147" t="str">
        <f t="shared" si="19"/>
        <v/>
      </c>
      <c r="H242" s="147" t="str">
        <f t="shared" si="20"/>
        <v/>
      </c>
      <c r="I242" s="15" t="str">
        <f t="shared" si="21"/>
        <v/>
      </c>
      <c r="J242" s="191" t="str">
        <f t="shared" si="22"/>
        <v/>
      </c>
      <c r="M242" s="40"/>
      <c r="N242" s="40"/>
      <c r="O242" s="135"/>
      <c r="P242" s="133"/>
      <c r="Q242" s="228" t="str">
        <f t="shared" si="23"/>
        <v xml:space="preserve"> </v>
      </c>
      <c r="R242" s="6"/>
    </row>
    <row r="243" spans="3:18" x14ac:dyDescent="0.25">
      <c r="C243" s="138"/>
      <c r="D243" s="139"/>
      <c r="F243" s="147" t="str">
        <f t="shared" si="18"/>
        <v/>
      </c>
      <c r="G243" s="147" t="str">
        <f t="shared" si="19"/>
        <v/>
      </c>
      <c r="H243" s="147" t="str">
        <f t="shared" si="20"/>
        <v/>
      </c>
      <c r="I243" s="15" t="str">
        <f t="shared" si="21"/>
        <v/>
      </c>
      <c r="J243" s="191" t="str">
        <f t="shared" si="22"/>
        <v/>
      </c>
      <c r="M243" s="40"/>
      <c r="N243" s="40"/>
      <c r="O243" s="135"/>
      <c r="P243" s="133"/>
      <c r="Q243" s="228" t="str">
        <f t="shared" si="23"/>
        <v xml:space="preserve"> </v>
      </c>
      <c r="R243" s="6"/>
    </row>
    <row r="244" spans="3:18" x14ac:dyDescent="0.25">
      <c r="C244" s="138"/>
      <c r="D244" s="139"/>
      <c r="F244" s="147" t="str">
        <f t="shared" si="18"/>
        <v/>
      </c>
      <c r="G244" s="147" t="str">
        <f t="shared" si="19"/>
        <v/>
      </c>
      <c r="H244" s="147" t="str">
        <f t="shared" si="20"/>
        <v/>
      </c>
      <c r="I244" s="15" t="str">
        <f t="shared" si="21"/>
        <v/>
      </c>
      <c r="J244" s="191" t="str">
        <f t="shared" si="22"/>
        <v/>
      </c>
      <c r="M244" s="40"/>
      <c r="N244" s="40"/>
      <c r="O244" s="135"/>
      <c r="P244" s="133"/>
      <c r="Q244" s="228" t="str">
        <f t="shared" si="23"/>
        <v xml:space="preserve"> </v>
      </c>
      <c r="R244" s="6"/>
    </row>
    <row r="245" spans="3:18" x14ac:dyDescent="0.25">
      <c r="C245" s="138"/>
      <c r="D245" s="139"/>
      <c r="F245" s="147" t="str">
        <f t="shared" si="18"/>
        <v/>
      </c>
      <c r="G245" s="147" t="str">
        <f t="shared" si="19"/>
        <v/>
      </c>
      <c r="H245" s="147" t="str">
        <f t="shared" si="20"/>
        <v/>
      </c>
      <c r="I245" s="15" t="str">
        <f t="shared" si="21"/>
        <v/>
      </c>
      <c r="J245" s="191" t="str">
        <f t="shared" si="22"/>
        <v/>
      </c>
      <c r="M245" s="40"/>
      <c r="N245" s="40"/>
      <c r="O245" s="135"/>
      <c r="P245" s="133"/>
      <c r="Q245" s="228" t="str">
        <f t="shared" si="23"/>
        <v xml:space="preserve"> </v>
      </c>
      <c r="R245" s="6"/>
    </row>
    <row r="246" spans="3:18" x14ac:dyDescent="0.25">
      <c r="C246" s="138"/>
      <c r="D246" s="139"/>
      <c r="F246" s="147" t="str">
        <f t="shared" si="18"/>
        <v/>
      </c>
      <c r="G246" s="147" t="str">
        <f t="shared" si="19"/>
        <v/>
      </c>
      <c r="H246" s="147" t="str">
        <f t="shared" si="20"/>
        <v/>
      </c>
      <c r="I246" s="15" t="str">
        <f t="shared" si="21"/>
        <v/>
      </c>
      <c r="J246" s="191" t="str">
        <f t="shared" si="22"/>
        <v/>
      </c>
      <c r="M246" s="40"/>
      <c r="N246" s="40"/>
      <c r="O246" s="135"/>
      <c r="P246" s="133"/>
      <c r="Q246" s="228" t="str">
        <f t="shared" si="23"/>
        <v xml:space="preserve"> </v>
      </c>
      <c r="R246" s="6"/>
    </row>
    <row r="247" spans="3:18" x14ac:dyDescent="0.25">
      <c r="C247" s="138"/>
      <c r="D247" s="139"/>
      <c r="F247" s="147" t="str">
        <f t="shared" si="18"/>
        <v/>
      </c>
      <c r="G247" s="147" t="str">
        <f t="shared" si="19"/>
        <v/>
      </c>
      <c r="H247" s="147" t="str">
        <f t="shared" si="20"/>
        <v/>
      </c>
      <c r="I247" s="15" t="str">
        <f t="shared" si="21"/>
        <v/>
      </c>
      <c r="J247" s="191" t="str">
        <f t="shared" si="22"/>
        <v/>
      </c>
      <c r="M247" s="40"/>
      <c r="N247" s="40"/>
      <c r="O247" s="135"/>
      <c r="P247" s="133"/>
      <c r="Q247" s="228" t="str">
        <f t="shared" si="23"/>
        <v xml:space="preserve"> </v>
      </c>
      <c r="R247" s="6"/>
    </row>
    <row r="248" spans="3:18" x14ac:dyDescent="0.25">
      <c r="C248" s="138"/>
      <c r="D248" s="139"/>
      <c r="F248" s="147" t="str">
        <f t="shared" si="18"/>
        <v/>
      </c>
      <c r="G248" s="147" t="str">
        <f t="shared" si="19"/>
        <v/>
      </c>
      <c r="H248" s="147" t="str">
        <f t="shared" si="20"/>
        <v/>
      </c>
      <c r="I248" s="15" t="str">
        <f t="shared" si="21"/>
        <v/>
      </c>
      <c r="J248" s="191" t="str">
        <f t="shared" si="22"/>
        <v/>
      </c>
      <c r="M248" s="40"/>
      <c r="N248" s="40"/>
      <c r="O248" s="135"/>
      <c r="P248" s="133"/>
      <c r="Q248" s="228" t="str">
        <f t="shared" si="23"/>
        <v xml:space="preserve"> </v>
      </c>
      <c r="R248" s="6"/>
    </row>
    <row r="249" spans="3:18" x14ac:dyDescent="0.25">
      <c r="C249" s="138"/>
      <c r="D249" s="139"/>
      <c r="F249" s="147" t="str">
        <f t="shared" si="18"/>
        <v/>
      </c>
      <c r="G249" s="147" t="str">
        <f t="shared" si="19"/>
        <v/>
      </c>
      <c r="H249" s="147" t="str">
        <f t="shared" si="20"/>
        <v/>
      </c>
      <c r="I249" s="15" t="str">
        <f t="shared" si="21"/>
        <v/>
      </c>
      <c r="J249" s="191" t="str">
        <f t="shared" si="22"/>
        <v/>
      </c>
      <c r="M249" s="40"/>
      <c r="N249" s="40"/>
      <c r="O249" s="135"/>
      <c r="P249" s="133"/>
      <c r="Q249" s="228" t="str">
        <f t="shared" si="23"/>
        <v xml:space="preserve"> </v>
      </c>
      <c r="R249" s="6"/>
    </row>
    <row r="250" spans="3:18" x14ac:dyDescent="0.25">
      <c r="C250" s="138"/>
      <c r="D250" s="139"/>
      <c r="F250" s="147" t="str">
        <f t="shared" si="18"/>
        <v/>
      </c>
      <c r="G250" s="147" t="str">
        <f t="shared" si="19"/>
        <v/>
      </c>
      <c r="H250" s="147" t="str">
        <f t="shared" si="20"/>
        <v/>
      </c>
      <c r="I250" s="15" t="str">
        <f t="shared" si="21"/>
        <v/>
      </c>
      <c r="J250" s="191" t="str">
        <f t="shared" si="22"/>
        <v/>
      </c>
      <c r="M250" s="40"/>
      <c r="N250" s="40"/>
      <c r="O250" s="135"/>
      <c r="P250" s="133"/>
      <c r="Q250" s="228" t="str">
        <f t="shared" si="23"/>
        <v xml:space="preserve"> </v>
      </c>
      <c r="R250" s="6"/>
    </row>
    <row r="251" spans="3:18" x14ac:dyDescent="0.25">
      <c r="C251" s="138"/>
      <c r="D251" s="139"/>
      <c r="F251" s="147" t="str">
        <f t="shared" si="18"/>
        <v/>
      </c>
      <c r="G251" s="147" t="str">
        <f t="shared" si="19"/>
        <v/>
      </c>
      <c r="H251" s="147" t="str">
        <f t="shared" si="20"/>
        <v/>
      </c>
      <c r="I251" s="15" t="str">
        <f t="shared" si="21"/>
        <v/>
      </c>
      <c r="J251" s="191" t="str">
        <f t="shared" si="22"/>
        <v/>
      </c>
      <c r="M251" s="40"/>
      <c r="N251" s="40"/>
      <c r="O251" s="135"/>
      <c r="P251" s="133"/>
      <c r="Q251" s="228" t="str">
        <f t="shared" si="23"/>
        <v xml:space="preserve"> </v>
      </c>
      <c r="R251" s="6"/>
    </row>
    <row r="252" spans="3:18" x14ac:dyDescent="0.25">
      <c r="C252" s="138"/>
      <c r="D252" s="139"/>
      <c r="F252" s="147" t="str">
        <f t="shared" si="18"/>
        <v/>
      </c>
      <c r="G252" s="147" t="str">
        <f t="shared" si="19"/>
        <v/>
      </c>
      <c r="H252" s="147" t="str">
        <f t="shared" si="20"/>
        <v/>
      </c>
      <c r="I252" s="15" t="str">
        <f t="shared" si="21"/>
        <v/>
      </c>
      <c r="J252" s="191" t="str">
        <f t="shared" si="22"/>
        <v/>
      </c>
      <c r="M252" s="40"/>
      <c r="N252" s="40"/>
      <c r="O252" s="135"/>
      <c r="P252" s="133"/>
      <c r="Q252" s="228" t="str">
        <f t="shared" si="23"/>
        <v xml:space="preserve"> </v>
      </c>
      <c r="R252" s="6"/>
    </row>
    <row r="253" spans="3:18" x14ac:dyDescent="0.25">
      <c r="C253" s="138"/>
      <c r="D253" s="139"/>
      <c r="F253" s="147" t="str">
        <f t="shared" si="18"/>
        <v/>
      </c>
      <c r="G253" s="147" t="str">
        <f t="shared" si="19"/>
        <v/>
      </c>
      <c r="H253" s="147" t="str">
        <f t="shared" si="20"/>
        <v/>
      </c>
      <c r="I253" s="15" t="str">
        <f t="shared" si="21"/>
        <v/>
      </c>
      <c r="J253" s="191" t="str">
        <f t="shared" si="22"/>
        <v/>
      </c>
      <c r="M253" s="40"/>
      <c r="N253" s="40"/>
      <c r="O253" s="135"/>
      <c r="P253" s="133"/>
      <c r="Q253" s="228" t="str">
        <f t="shared" si="23"/>
        <v xml:space="preserve"> </v>
      </c>
      <c r="R253" s="6"/>
    </row>
    <row r="254" spans="3:18" x14ac:dyDescent="0.25">
      <c r="C254" s="138"/>
      <c r="D254" s="139"/>
      <c r="F254" s="147" t="str">
        <f t="shared" si="18"/>
        <v/>
      </c>
      <c r="G254" s="147" t="str">
        <f t="shared" si="19"/>
        <v/>
      </c>
      <c r="H254" s="147" t="str">
        <f t="shared" si="20"/>
        <v/>
      </c>
      <c r="I254" s="15" t="str">
        <f t="shared" si="21"/>
        <v/>
      </c>
      <c r="J254" s="191" t="str">
        <f t="shared" si="22"/>
        <v/>
      </c>
      <c r="M254" s="40"/>
      <c r="N254" s="40"/>
      <c r="O254" s="135"/>
      <c r="P254" s="133"/>
      <c r="Q254" s="228" t="str">
        <f t="shared" si="23"/>
        <v xml:space="preserve"> </v>
      </c>
      <c r="R254" s="6"/>
    </row>
    <row r="255" spans="3:18" x14ac:dyDescent="0.25">
      <c r="C255" s="138"/>
      <c r="D255" s="139"/>
      <c r="F255" s="147" t="str">
        <f t="shared" si="18"/>
        <v/>
      </c>
      <c r="G255" s="147" t="str">
        <f t="shared" si="19"/>
        <v/>
      </c>
      <c r="H255" s="147" t="str">
        <f t="shared" si="20"/>
        <v/>
      </c>
      <c r="I255" s="15" t="str">
        <f t="shared" si="21"/>
        <v/>
      </c>
      <c r="J255" s="191" t="str">
        <f t="shared" si="22"/>
        <v/>
      </c>
      <c r="M255" s="40"/>
      <c r="N255" s="40"/>
      <c r="O255" s="135"/>
      <c r="P255" s="133"/>
      <c r="Q255" s="228" t="str">
        <f t="shared" si="23"/>
        <v xml:space="preserve"> </v>
      </c>
      <c r="R255" s="6"/>
    </row>
    <row r="256" spans="3:18" x14ac:dyDescent="0.25">
      <c r="C256" s="138"/>
      <c r="D256" s="139"/>
      <c r="F256" s="147" t="str">
        <f t="shared" si="18"/>
        <v/>
      </c>
      <c r="G256" s="147" t="str">
        <f t="shared" si="19"/>
        <v/>
      </c>
      <c r="H256" s="147" t="str">
        <f t="shared" si="20"/>
        <v/>
      </c>
      <c r="I256" s="15" t="str">
        <f t="shared" si="21"/>
        <v/>
      </c>
      <c r="J256" s="191" t="str">
        <f t="shared" si="22"/>
        <v/>
      </c>
      <c r="M256" s="40"/>
      <c r="N256" s="40"/>
      <c r="O256" s="135"/>
      <c r="P256" s="133"/>
      <c r="Q256" s="228" t="str">
        <f t="shared" si="23"/>
        <v xml:space="preserve"> </v>
      </c>
      <c r="R256" s="6"/>
    </row>
    <row r="257" spans="3:18" x14ac:dyDescent="0.25">
      <c r="C257" s="138"/>
      <c r="D257" s="139"/>
      <c r="F257" s="147" t="str">
        <f t="shared" si="18"/>
        <v/>
      </c>
      <c r="G257" s="147" t="str">
        <f t="shared" si="19"/>
        <v/>
      </c>
      <c r="H257" s="147" t="str">
        <f t="shared" si="20"/>
        <v/>
      </c>
      <c r="I257" s="15" t="str">
        <f t="shared" si="21"/>
        <v/>
      </c>
      <c r="J257" s="191" t="str">
        <f t="shared" si="22"/>
        <v/>
      </c>
      <c r="M257" s="40"/>
      <c r="N257" s="40"/>
      <c r="O257" s="135"/>
      <c r="P257" s="133"/>
      <c r="Q257" s="228" t="str">
        <f t="shared" si="23"/>
        <v xml:space="preserve"> </v>
      </c>
      <c r="R257" s="6"/>
    </row>
    <row r="258" spans="3:18" x14ac:dyDescent="0.25">
      <c r="C258" s="138"/>
      <c r="D258" s="139"/>
      <c r="F258" s="147" t="str">
        <f t="shared" si="18"/>
        <v/>
      </c>
      <c r="G258" s="147" t="str">
        <f t="shared" si="19"/>
        <v/>
      </c>
      <c r="H258" s="147" t="str">
        <f t="shared" si="20"/>
        <v/>
      </c>
      <c r="I258" s="15" t="str">
        <f t="shared" si="21"/>
        <v/>
      </c>
      <c r="J258" s="191" t="str">
        <f t="shared" si="22"/>
        <v/>
      </c>
      <c r="M258" s="40"/>
      <c r="N258" s="40"/>
      <c r="O258" s="135"/>
      <c r="P258" s="133"/>
      <c r="Q258" s="228" t="str">
        <f t="shared" si="23"/>
        <v xml:space="preserve"> </v>
      </c>
      <c r="R258" s="6"/>
    </row>
    <row r="259" spans="3:18" x14ac:dyDescent="0.25">
      <c r="C259" s="138"/>
      <c r="D259" s="139"/>
      <c r="F259" s="147" t="str">
        <f t="shared" ref="F259:F322" si="24">IF(ISNUMBER(C259),C259*E259/1000,"")</f>
        <v/>
      </c>
      <c r="G259" s="147" t="str">
        <f t="shared" ref="G259:G322" si="25">IF(ISNUMBER(D259), D259*E259/1000,"")</f>
        <v/>
      </c>
      <c r="H259" s="147" t="str">
        <f t="shared" ref="H259:H322" si="26">IF(ISNUMBER(C259),G259,"")</f>
        <v/>
      </c>
      <c r="I259" s="15" t="str">
        <f t="shared" ref="I259:I322" si="27">IFERROR(IF(AND(ISNUMBER(C259),ISNUMBER(D259)),(F259-G259)/F259*100,""),"Kommentera volym--&gt;")</f>
        <v/>
      </c>
      <c r="J259" s="191" t="str">
        <f t="shared" ref="J259:J322" si="28">IF(ISNUMBER(F259), IF(B259-A259=0, 1, IF(B259-A259=2, 3, IF(B259-A259=6, 7, B259-A259))),"")</f>
        <v/>
      </c>
      <c r="M259" s="40"/>
      <c r="N259" s="40"/>
      <c r="O259" s="135"/>
      <c r="P259" s="133"/>
      <c r="Q259" s="228" t="str">
        <f t="shared" si="23"/>
        <v xml:space="preserve"> </v>
      </c>
      <c r="R259" s="6"/>
    </row>
    <row r="260" spans="3:18" x14ac:dyDescent="0.25">
      <c r="C260" s="138"/>
      <c r="D260" s="139"/>
      <c r="F260" s="147" t="str">
        <f t="shared" si="24"/>
        <v/>
      </c>
      <c r="G260" s="147" t="str">
        <f t="shared" si="25"/>
        <v/>
      </c>
      <c r="H260" s="147" t="str">
        <f t="shared" si="26"/>
        <v/>
      </c>
      <c r="I260" s="15" t="str">
        <f t="shared" si="27"/>
        <v/>
      </c>
      <c r="J260" s="191" t="str">
        <f t="shared" si="28"/>
        <v/>
      </c>
      <c r="M260" s="40"/>
      <c r="N260" s="40"/>
      <c r="O260" s="135"/>
      <c r="P260" s="133"/>
      <c r="Q260" s="228" t="str">
        <f t="shared" si="23"/>
        <v xml:space="preserve"> </v>
      </c>
      <c r="R260" s="6"/>
    </row>
    <row r="261" spans="3:18" x14ac:dyDescent="0.25">
      <c r="C261" s="138"/>
      <c r="D261" s="139"/>
      <c r="F261" s="147" t="str">
        <f t="shared" si="24"/>
        <v/>
      </c>
      <c r="G261" s="147" t="str">
        <f t="shared" si="25"/>
        <v/>
      </c>
      <c r="H261" s="147" t="str">
        <f t="shared" si="26"/>
        <v/>
      </c>
      <c r="I261" s="15" t="str">
        <f t="shared" si="27"/>
        <v/>
      </c>
      <c r="J261" s="191" t="str">
        <f t="shared" si="28"/>
        <v/>
      </c>
      <c r="M261" s="40"/>
      <c r="N261" s="40"/>
      <c r="O261" s="135"/>
      <c r="P261" s="133"/>
      <c r="Q261" s="228" t="str">
        <f t="shared" si="23"/>
        <v xml:space="preserve"> </v>
      </c>
      <c r="R261" s="6"/>
    </row>
    <row r="262" spans="3:18" x14ac:dyDescent="0.25">
      <c r="C262" s="138"/>
      <c r="D262" s="139"/>
      <c r="F262" s="147" t="str">
        <f t="shared" si="24"/>
        <v/>
      </c>
      <c r="G262" s="147" t="str">
        <f t="shared" si="25"/>
        <v/>
      </c>
      <c r="H262" s="147" t="str">
        <f t="shared" si="26"/>
        <v/>
      </c>
      <c r="I262" s="15" t="str">
        <f t="shared" si="27"/>
        <v/>
      </c>
      <c r="J262" s="191" t="str">
        <f t="shared" si="28"/>
        <v/>
      </c>
      <c r="M262" s="40"/>
      <c r="N262" s="40"/>
      <c r="O262" s="135"/>
      <c r="P262" s="133"/>
      <c r="Q262" s="228" t="str">
        <f t="shared" si="23"/>
        <v xml:space="preserve"> </v>
      </c>
      <c r="R262" s="6"/>
    </row>
    <row r="263" spans="3:18" x14ac:dyDescent="0.25">
      <c r="C263" s="138"/>
      <c r="D263" s="139"/>
      <c r="F263" s="147" t="str">
        <f t="shared" si="24"/>
        <v/>
      </c>
      <c r="G263" s="147" t="str">
        <f t="shared" si="25"/>
        <v/>
      </c>
      <c r="H263" s="147" t="str">
        <f t="shared" si="26"/>
        <v/>
      </c>
      <c r="I263" s="15" t="str">
        <f t="shared" si="27"/>
        <v/>
      </c>
      <c r="J263" s="191" t="str">
        <f t="shared" si="28"/>
        <v/>
      </c>
      <c r="M263" s="40"/>
      <c r="N263" s="40"/>
      <c r="O263" s="135"/>
      <c r="P263" s="133"/>
      <c r="Q263" s="228" t="str">
        <f t="shared" si="23"/>
        <v xml:space="preserve"> </v>
      </c>
      <c r="R263" s="6"/>
    </row>
    <row r="264" spans="3:18" x14ac:dyDescent="0.25">
      <c r="C264" s="138"/>
      <c r="D264" s="139"/>
      <c r="F264" s="147" t="str">
        <f t="shared" si="24"/>
        <v/>
      </c>
      <c r="G264" s="147" t="str">
        <f t="shared" si="25"/>
        <v/>
      </c>
      <c r="H264" s="147" t="str">
        <f t="shared" si="26"/>
        <v/>
      </c>
      <c r="I264" s="15" t="str">
        <f t="shared" si="27"/>
        <v/>
      </c>
      <c r="J264" s="191" t="str">
        <f t="shared" si="28"/>
        <v/>
      </c>
      <c r="M264" s="40"/>
      <c r="N264" s="40"/>
      <c r="O264" s="135"/>
      <c r="P264" s="133"/>
      <c r="Q264" s="228" t="str">
        <f t="shared" si="23"/>
        <v xml:space="preserve"> </v>
      </c>
      <c r="R264" s="6"/>
    </row>
    <row r="265" spans="3:18" x14ac:dyDescent="0.25">
      <c r="C265" s="138"/>
      <c r="D265" s="139"/>
      <c r="F265" s="147" t="str">
        <f t="shared" si="24"/>
        <v/>
      </c>
      <c r="G265" s="147" t="str">
        <f t="shared" si="25"/>
        <v/>
      </c>
      <c r="H265" s="147" t="str">
        <f t="shared" si="26"/>
        <v/>
      </c>
      <c r="I265" s="15" t="str">
        <f t="shared" si="27"/>
        <v/>
      </c>
      <c r="J265" s="191" t="str">
        <f t="shared" si="28"/>
        <v/>
      </c>
      <c r="M265" s="40"/>
      <c r="N265" s="40"/>
      <c r="O265" s="135"/>
      <c r="P265" s="133"/>
      <c r="Q265" s="228" t="str">
        <f t="shared" si="23"/>
        <v xml:space="preserve"> </v>
      </c>
      <c r="R265" s="6"/>
    </row>
    <row r="266" spans="3:18" x14ac:dyDescent="0.25">
      <c r="C266" s="138"/>
      <c r="D266" s="139"/>
      <c r="F266" s="147" t="str">
        <f t="shared" si="24"/>
        <v/>
      </c>
      <c r="G266" s="147" t="str">
        <f t="shared" si="25"/>
        <v/>
      </c>
      <c r="H266" s="147" t="str">
        <f t="shared" si="26"/>
        <v/>
      </c>
      <c r="I266" s="15" t="str">
        <f t="shared" si="27"/>
        <v/>
      </c>
      <c r="J266" s="191" t="str">
        <f t="shared" si="28"/>
        <v/>
      </c>
      <c r="M266" s="40"/>
      <c r="N266" s="40"/>
      <c r="O266" s="135"/>
      <c r="P266" s="133"/>
      <c r="Q266" s="228" t="str">
        <f t="shared" si="23"/>
        <v xml:space="preserve"> </v>
      </c>
      <c r="R266" s="6"/>
    </row>
    <row r="267" spans="3:18" x14ac:dyDescent="0.25">
      <c r="C267" s="138"/>
      <c r="D267" s="139"/>
      <c r="F267" s="147" t="str">
        <f t="shared" si="24"/>
        <v/>
      </c>
      <c r="G267" s="147" t="str">
        <f t="shared" si="25"/>
        <v/>
      </c>
      <c r="H267" s="147" t="str">
        <f t="shared" si="26"/>
        <v/>
      </c>
      <c r="I267" s="15" t="str">
        <f t="shared" si="27"/>
        <v/>
      </c>
      <c r="J267" s="191" t="str">
        <f t="shared" si="28"/>
        <v/>
      </c>
      <c r="M267" s="40"/>
      <c r="N267" s="40"/>
      <c r="O267" s="135"/>
      <c r="P267" s="133"/>
      <c r="Q267" s="228" t="str">
        <f t="shared" si="23"/>
        <v xml:space="preserve"> </v>
      </c>
      <c r="R267" s="6"/>
    </row>
    <row r="268" spans="3:18" x14ac:dyDescent="0.25">
      <c r="C268" s="138"/>
      <c r="D268" s="139"/>
      <c r="F268" s="147" t="str">
        <f t="shared" si="24"/>
        <v/>
      </c>
      <c r="G268" s="147" t="str">
        <f t="shared" si="25"/>
        <v/>
      </c>
      <c r="H268" s="147" t="str">
        <f t="shared" si="26"/>
        <v/>
      </c>
      <c r="I268" s="15" t="str">
        <f t="shared" si="27"/>
        <v/>
      </c>
      <c r="J268" s="191" t="str">
        <f t="shared" si="28"/>
        <v/>
      </c>
      <c r="M268" s="40"/>
      <c r="N268" s="40"/>
      <c r="O268" s="135"/>
      <c r="P268" s="133"/>
      <c r="Q268" s="228" t="str">
        <f t="shared" si="23"/>
        <v xml:space="preserve"> </v>
      </c>
      <c r="R268" s="6"/>
    </row>
    <row r="269" spans="3:18" x14ac:dyDescent="0.25">
      <c r="C269" s="138"/>
      <c r="D269" s="139"/>
      <c r="F269" s="147" t="str">
        <f t="shared" si="24"/>
        <v/>
      </c>
      <c r="G269" s="147" t="str">
        <f t="shared" si="25"/>
        <v/>
      </c>
      <c r="H269" s="147" t="str">
        <f t="shared" si="26"/>
        <v/>
      </c>
      <c r="I269" s="15" t="str">
        <f t="shared" si="27"/>
        <v/>
      </c>
      <c r="J269" s="191" t="str">
        <f t="shared" si="28"/>
        <v/>
      </c>
      <c r="M269" s="40"/>
      <c r="N269" s="40"/>
      <c r="O269" s="135"/>
      <c r="P269" s="133"/>
      <c r="Q269" s="228" t="str">
        <f t="shared" si="23"/>
        <v xml:space="preserve"> </v>
      </c>
      <c r="R269" s="6"/>
    </row>
    <row r="270" spans="3:18" x14ac:dyDescent="0.25">
      <c r="C270" s="138"/>
      <c r="D270" s="139"/>
      <c r="F270" s="147" t="str">
        <f t="shared" si="24"/>
        <v/>
      </c>
      <c r="G270" s="147" t="str">
        <f t="shared" si="25"/>
        <v/>
      </c>
      <c r="H270" s="147" t="str">
        <f t="shared" si="26"/>
        <v/>
      </c>
      <c r="I270" s="15" t="str">
        <f t="shared" si="27"/>
        <v/>
      </c>
      <c r="J270" s="191" t="str">
        <f t="shared" si="28"/>
        <v/>
      </c>
      <c r="M270" s="40"/>
      <c r="N270" s="40"/>
      <c r="O270" s="135"/>
      <c r="P270" s="133"/>
      <c r="Q270" s="228" t="str">
        <f t="shared" si="23"/>
        <v xml:space="preserve"> </v>
      </c>
      <c r="R270" s="6"/>
    </row>
    <row r="271" spans="3:18" x14ac:dyDescent="0.25">
      <c r="C271" s="138"/>
      <c r="D271" s="139"/>
      <c r="F271" s="147" t="str">
        <f t="shared" si="24"/>
        <v/>
      </c>
      <c r="G271" s="147" t="str">
        <f t="shared" si="25"/>
        <v/>
      </c>
      <c r="H271" s="147" t="str">
        <f t="shared" si="26"/>
        <v/>
      </c>
      <c r="I271" s="15" t="str">
        <f t="shared" si="27"/>
        <v/>
      </c>
      <c r="J271" s="191" t="str">
        <f t="shared" si="28"/>
        <v/>
      </c>
      <c r="M271" s="40"/>
      <c r="N271" s="40"/>
      <c r="O271" s="135"/>
      <c r="P271" s="133"/>
      <c r="Q271" s="228" t="str">
        <f t="shared" si="23"/>
        <v xml:space="preserve"> </v>
      </c>
      <c r="R271" s="6"/>
    </row>
    <row r="272" spans="3:18" x14ac:dyDescent="0.25">
      <c r="C272" s="138"/>
      <c r="D272" s="139"/>
      <c r="F272" s="147" t="str">
        <f t="shared" si="24"/>
        <v/>
      </c>
      <c r="G272" s="147" t="str">
        <f t="shared" si="25"/>
        <v/>
      </c>
      <c r="H272" s="147" t="str">
        <f t="shared" si="26"/>
        <v/>
      </c>
      <c r="I272" s="15" t="str">
        <f t="shared" si="27"/>
        <v/>
      </c>
      <c r="J272" s="191" t="str">
        <f t="shared" si="28"/>
        <v/>
      </c>
      <c r="M272" s="40"/>
      <c r="N272" s="40"/>
      <c r="O272" s="135"/>
      <c r="P272" s="133"/>
      <c r="Q272" s="228" t="str">
        <f t="shared" si="23"/>
        <v xml:space="preserve"> </v>
      </c>
      <c r="R272" s="6"/>
    </row>
    <row r="273" spans="3:18" x14ac:dyDescent="0.25">
      <c r="C273" s="138"/>
      <c r="D273" s="139"/>
      <c r="F273" s="147" t="str">
        <f t="shared" si="24"/>
        <v/>
      </c>
      <c r="G273" s="147" t="str">
        <f t="shared" si="25"/>
        <v/>
      </c>
      <c r="H273" s="147" t="str">
        <f t="shared" si="26"/>
        <v/>
      </c>
      <c r="I273" s="15" t="str">
        <f t="shared" si="27"/>
        <v/>
      </c>
      <c r="J273" s="191" t="str">
        <f t="shared" si="28"/>
        <v/>
      </c>
      <c r="M273" s="40"/>
      <c r="N273" s="40"/>
      <c r="O273" s="135"/>
      <c r="P273" s="133"/>
      <c r="Q273" s="228" t="str">
        <f t="shared" si="23"/>
        <v xml:space="preserve"> </v>
      </c>
      <c r="R273" s="6"/>
    </row>
    <row r="274" spans="3:18" x14ac:dyDescent="0.25">
      <c r="C274" s="138"/>
      <c r="D274" s="139"/>
      <c r="F274" s="147" t="str">
        <f t="shared" si="24"/>
        <v/>
      </c>
      <c r="G274" s="147" t="str">
        <f t="shared" si="25"/>
        <v/>
      </c>
      <c r="H274" s="147" t="str">
        <f t="shared" si="26"/>
        <v/>
      </c>
      <c r="I274" s="15" t="str">
        <f t="shared" si="27"/>
        <v/>
      </c>
      <c r="J274" s="191" t="str">
        <f t="shared" si="28"/>
        <v/>
      </c>
      <c r="M274" s="40"/>
      <c r="N274" s="40"/>
      <c r="O274" s="135"/>
      <c r="P274" s="133"/>
      <c r="Q274" s="228" t="str">
        <f t="shared" si="23"/>
        <v xml:space="preserve"> </v>
      </c>
      <c r="R274" s="6"/>
    </row>
    <row r="275" spans="3:18" x14ac:dyDescent="0.25">
      <c r="C275" s="138"/>
      <c r="D275" s="139"/>
      <c r="F275" s="147" t="str">
        <f t="shared" si="24"/>
        <v/>
      </c>
      <c r="G275" s="147" t="str">
        <f t="shared" si="25"/>
        <v/>
      </c>
      <c r="H275" s="147" t="str">
        <f t="shared" si="26"/>
        <v/>
      </c>
      <c r="I275" s="15" t="str">
        <f t="shared" si="27"/>
        <v/>
      </c>
      <c r="J275" s="191" t="str">
        <f t="shared" si="28"/>
        <v/>
      </c>
      <c r="M275" s="40"/>
      <c r="N275" s="40"/>
      <c r="O275" s="135"/>
      <c r="P275" s="133"/>
      <c r="Q275" s="228" t="str">
        <f t="shared" si="23"/>
        <v xml:space="preserve"> </v>
      </c>
      <c r="R275" s="6"/>
    </row>
    <row r="276" spans="3:18" x14ac:dyDescent="0.25">
      <c r="C276" s="138"/>
      <c r="D276" s="139"/>
      <c r="F276" s="147" t="str">
        <f t="shared" si="24"/>
        <v/>
      </c>
      <c r="G276" s="147" t="str">
        <f t="shared" si="25"/>
        <v/>
      </c>
      <c r="H276" s="147" t="str">
        <f t="shared" si="26"/>
        <v/>
      </c>
      <c r="I276" s="15" t="str">
        <f t="shared" si="27"/>
        <v/>
      </c>
      <c r="J276" s="191" t="str">
        <f t="shared" si="28"/>
        <v/>
      </c>
      <c r="M276" s="40"/>
      <c r="N276" s="40"/>
      <c r="O276" s="135"/>
      <c r="P276" s="133"/>
      <c r="Q276" s="228" t="str">
        <f t="shared" si="23"/>
        <v xml:space="preserve"> </v>
      </c>
      <c r="R276" s="6"/>
    </row>
    <row r="277" spans="3:18" x14ac:dyDescent="0.25">
      <c r="C277" s="138"/>
      <c r="D277" s="139"/>
      <c r="F277" s="147" t="str">
        <f t="shared" si="24"/>
        <v/>
      </c>
      <c r="G277" s="147" t="str">
        <f t="shared" si="25"/>
        <v/>
      </c>
      <c r="H277" s="147" t="str">
        <f t="shared" si="26"/>
        <v/>
      </c>
      <c r="I277" s="15" t="str">
        <f t="shared" si="27"/>
        <v/>
      </c>
      <c r="J277" s="191" t="str">
        <f t="shared" si="28"/>
        <v/>
      </c>
      <c r="M277" s="40"/>
      <c r="N277" s="40"/>
      <c r="O277" s="135"/>
      <c r="P277" s="133"/>
      <c r="Q277" s="228" t="str">
        <f t="shared" si="23"/>
        <v xml:space="preserve"> </v>
      </c>
      <c r="R277" s="6"/>
    </row>
    <row r="278" spans="3:18" x14ac:dyDescent="0.25">
      <c r="C278" s="138"/>
      <c r="D278" s="139"/>
      <c r="F278" s="147" t="str">
        <f t="shared" si="24"/>
        <v/>
      </c>
      <c r="G278" s="147" t="str">
        <f t="shared" si="25"/>
        <v/>
      </c>
      <c r="H278" s="147" t="str">
        <f t="shared" si="26"/>
        <v/>
      </c>
      <c r="I278" s="15" t="str">
        <f t="shared" si="27"/>
        <v/>
      </c>
      <c r="J278" s="191" t="str">
        <f t="shared" si="28"/>
        <v/>
      </c>
      <c r="M278" s="40"/>
      <c r="N278" s="40"/>
      <c r="O278" s="135"/>
      <c r="P278" s="133"/>
      <c r="Q278" s="228" t="str">
        <f t="shared" ref="Q278:Q341" si="29">IF(AND(ISNUMBER(O278),ISNUMBER(P278)),(O278*P278/1000)," ")</f>
        <v xml:space="preserve"> </v>
      </c>
      <c r="R278" s="6"/>
    </row>
    <row r="279" spans="3:18" x14ac:dyDescent="0.25">
      <c r="C279" s="138"/>
      <c r="D279" s="139"/>
      <c r="F279" s="147" t="str">
        <f t="shared" si="24"/>
        <v/>
      </c>
      <c r="G279" s="147" t="str">
        <f t="shared" si="25"/>
        <v/>
      </c>
      <c r="H279" s="147" t="str">
        <f t="shared" si="26"/>
        <v/>
      </c>
      <c r="I279" s="15" t="str">
        <f t="shared" si="27"/>
        <v/>
      </c>
      <c r="J279" s="191" t="str">
        <f t="shared" si="28"/>
        <v/>
      </c>
      <c r="M279" s="40"/>
      <c r="N279" s="40"/>
      <c r="O279" s="135"/>
      <c r="P279" s="133"/>
      <c r="Q279" s="228" t="str">
        <f t="shared" si="29"/>
        <v xml:space="preserve"> </v>
      </c>
      <c r="R279" s="6"/>
    </row>
    <row r="280" spans="3:18" x14ac:dyDescent="0.25">
      <c r="C280" s="138"/>
      <c r="D280" s="139"/>
      <c r="F280" s="147" t="str">
        <f t="shared" si="24"/>
        <v/>
      </c>
      <c r="G280" s="147" t="str">
        <f t="shared" si="25"/>
        <v/>
      </c>
      <c r="H280" s="147" t="str">
        <f t="shared" si="26"/>
        <v/>
      </c>
      <c r="I280" s="15" t="str">
        <f t="shared" si="27"/>
        <v/>
      </c>
      <c r="J280" s="191" t="str">
        <f t="shared" si="28"/>
        <v/>
      </c>
      <c r="M280" s="40"/>
      <c r="N280" s="40"/>
      <c r="O280" s="135"/>
      <c r="P280" s="133"/>
      <c r="Q280" s="228" t="str">
        <f t="shared" si="29"/>
        <v xml:space="preserve"> </v>
      </c>
      <c r="R280" s="6"/>
    </row>
    <row r="281" spans="3:18" x14ac:dyDescent="0.25">
      <c r="C281" s="138"/>
      <c r="D281" s="139"/>
      <c r="F281" s="147" t="str">
        <f t="shared" si="24"/>
        <v/>
      </c>
      <c r="G281" s="147" t="str">
        <f t="shared" si="25"/>
        <v/>
      </c>
      <c r="H281" s="147" t="str">
        <f t="shared" si="26"/>
        <v/>
      </c>
      <c r="I281" s="15" t="str">
        <f t="shared" si="27"/>
        <v/>
      </c>
      <c r="J281" s="191" t="str">
        <f t="shared" si="28"/>
        <v/>
      </c>
      <c r="M281" s="40"/>
      <c r="N281" s="40"/>
      <c r="O281" s="135"/>
      <c r="P281" s="133"/>
      <c r="Q281" s="228" t="str">
        <f t="shared" si="29"/>
        <v xml:space="preserve"> </v>
      </c>
      <c r="R281" s="6"/>
    </row>
    <row r="282" spans="3:18" x14ac:dyDescent="0.25">
      <c r="C282" s="138"/>
      <c r="D282" s="139"/>
      <c r="F282" s="147" t="str">
        <f t="shared" si="24"/>
        <v/>
      </c>
      <c r="G282" s="147" t="str">
        <f t="shared" si="25"/>
        <v/>
      </c>
      <c r="H282" s="147" t="str">
        <f t="shared" si="26"/>
        <v/>
      </c>
      <c r="I282" s="15" t="str">
        <f t="shared" si="27"/>
        <v/>
      </c>
      <c r="J282" s="191" t="str">
        <f t="shared" si="28"/>
        <v/>
      </c>
      <c r="M282" s="40"/>
      <c r="N282" s="40"/>
      <c r="O282" s="135"/>
      <c r="P282" s="133"/>
      <c r="Q282" s="228" t="str">
        <f t="shared" si="29"/>
        <v xml:space="preserve"> </v>
      </c>
      <c r="R282" s="6"/>
    </row>
    <row r="283" spans="3:18" x14ac:dyDescent="0.25">
      <c r="C283" s="138"/>
      <c r="D283" s="139"/>
      <c r="F283" s="147" t="str">
        <f t="shared" si="24"/>
        <v/>
      </c>
      <c r="G283" s="147" t="str">
        <f t="shared" si="25"/>
        <v/>
      </c>
      <c r="H283" s="147" t="str">
        <f t="shared" si="26"/>
        <v/>
      </c>
      <c r="I283" s="15" t="str">
        <f t="shared" si="27"/>
        <v/>
      </c>
      <c r="J283" s="191" t="str">
        <f t="shared" si="28"/>
        <v/>
      </c>
      <c r="M283" s="40"/>
      <c r="N283" s="40"/>
      <c r="O283" s="135"/>
      <c r="P283" s="133"/>
      <c r="Q283" s="228" t="str">
        <f t="shared" si="29"/>
        <v xml:space="preserve"> </v>
      </c>
      <c r="R283" s="6"/>
    </row>
    <row r="284" spans="3:18" x14ac:dyDescent="0.25">
      <c r="C284" s="138"/>
      <c r="D284" s="139"/>
      <c r="F284" s="147" t="str">
        <f t="shared" si="24"/>
        <v/>
      </c>
      <c r="G284" s="147" t="str">
        <f t="shared" si="25"/>
        <v/>
      </c>
      <c r="H284" s="147" t="str">
        <f t="shared" si="26"/>
        <v/>
      </c>
      <c r="I284" s="15" t="str">
        <f t="shared" si="27"/>
        <v/>
      </c>
      <c r="J284" s="191" t="str">
        <f t="shared" si="28"/>
        <v/>
      </c>
      <c r="M284" s="40"/>
      <c r="N284" s="40"/>
      <c r="O284" s="135"/>
      <c r="P284" s="133"/>
      <c r="Q284" s="228" t="str">
        <f t="shared" si="29"/>
        <v xml:space="preserve"> </v>
      </c>
      <c r="R284" s="6"/>
    </row>
    <row r="285" spans="3:18" x14ac:dyDescent="0.25">
      <c r="C285" s="138"/>
      <c r="D285" s="139"/>
      <c r="F285" s="147" t="str">
        <f t="shared" si="24"/>
        <v/>
      </c>
      <c r="G285" s="147" t="str">
        <f t="shared" si="25"/>
        <v/>
      </c>
      <c r="H285" s="147" t="str">
        <f t="shared" si="26"/>
        <v/>
      </c>
      <c r="I285" s="15" t="str">
        <f t="shared" si="27"/>
        <v/>
      </c>
      <c r="J285" s="191" t="str">
        <f t="shared" si="28"/>
        <v/>
      </c>
      <c r="M285" s="40"/>
      <c r="N285" s="40"/>
      <c r="O285" s="135"/>
      <c r="P285" s="133"/>
      <c r="Q285" s="228" t="str">
        <f t="shared" si="29"/>
        <v xml:space="preserve"> </v>
      </c>
      <c r="R285" s="6"/>
    </row>
    <row r="286" spans="3:18" x14ac:dyDescent="0.25">
      <c r="C286" s="138"/>
      <c r="D286" s="139"/>
      <c r="F286" s="147" t="str">
        <f t="shared" si="24"/>
        <v/>
      </c>
      <c r="G286" s="147" t="str">
        <f t="shared" si="25"/>
        <v/>
      </c>
      <c r="H286" s="147" t="str">
        <f t="shared" si="26"/>
        <v/>
      </c>
      <c r="I286" s="15" t="str">
        <f t="shared" si="27"/>
        <v/>
      </c>
      <c r="J286" s="191" t="str">
        <f t="shared" si="28"/>
        <v/>
      </c>
      <c r="M286" s="40"/>
      <c r="N286" s="40"/>
      <c r="O286" s="135"/>
      <c r="P286" s="133"/>
      <c r="Q286" s="228" t="str">
        <f t="shared" si="29"/>
        <v xml:space="preserve"> </v>
      </c>
      <c r="R286" s="6"/>
    </row>
    <row r="287" spans="3:18" x14ac:dyDescent="0.25">
      <c r="C287" s="138"/>
      <c r="D287" s="139"/>
      <c r="F287" s="147" t="str">
        <f t="shared" si="24"/>
        <v/>
      </c>
      <c r="G287" s="147" t="str">
        <f t="shared" si="25"/>
        <v/>
      </c>
      <c r="H287" s="147" t="str">
        <f t="shared" si="26"/>
        <v/>
      </c>
      <c r="I287" s="15" t="str">
        <f t="shared" si="27"/>
        <v/>
      </c>
      <c r="J287" s="191" t="str">
        <f t="shared" si="28"/>
        <v/>
      </c>
      <c r="M287" s="40"/>
      <c r="N287" s="40"/>
      <c r="O287" s="135"/>
      <c r="P287" s="133"/>
      <c r="Q287" s="228" t="str">
        <f t="shared" si="29"/>
        <v xml:space="preserve"> </v>
      </c>
      <c r="R287" s="6"/>
    </row>
    <row r="288" spans="3:18" x14ac:dyDescent="0.25">
      <c r="C288" s="138"/>
      <c r="D288" s="139"/>
      <c r="F288" s="147" t="str">
        <f t="shared" si="24"/>
        <v/>
      </c>
      <c r="G288" s="147" t="str">
        <f t="shared" si="25"/>
        <v/>
      </c>
      <c r="H288" s="147" t="str">
        <f t="shared" si="26"/>
        <v/>
      </c>
      <c r="I288" s="15" t="str">
        <f t="shared" si="27"/>
        <v/>
      </c>
      <c r="J288" s="191" t="str">
        <f t="shared" si="28"/>
        <v/>
      </c>
      <c r="M288" s="40"/>
      <c r="N288" s="40"/>
      <c r="O288" s="135"/>
      <c r="P288" s="133"/>
      <c r="Q288" s="228" t="str">
        <f t="shared" si="29"/>
        <v xml:space="preserve"> </v>
      </c>
      <c r="R288" s="6"/>
    </row>
    <row r="289" spans="3:18" x14ac:dyDescent="0.25">
      <c r="C289" s="138"/>
      <c r="D289" s="139"/>
      <c r="F289" s="147" t="str">
        <f t="shared" si="24"/>
        <v/>
      </c>
      <c r="G289" s="147" t="str">
        <f t="shared" si="25"/>
        <v/>
      </c>
      <c r="H289" s="147" t="str">
        <f t="shared" si="26"/>
        <v/>
      </c>
      <c r="I289" s="15" t="str">
        <f t="shared" si="27"/>
        <v/>
      </c>
      <c r="J289" s="191" t="str">
        <f t="shared" si="28"/>
        <v/>
      </c>
      <c r="M289" s="40"/>
      <c r="N289" s="40"/>
      <c r="O289" s="135"/>
      <c r="P289" s="133"/>
      <c r="Q289" s="228" t="str">
        <f t="shared" si="29"/>
        <v xml:space="preserve"> </v>
      </c>
      <c r="R289" s="6"/>
    </row>
    <row r="290" spans="3:18" x14ac:dyDescent="0.25">
      <c r="C290" s="138"/>
      <c r="D290" s="139"/>
      <c r="F290" s="147" t="str">
        <f t="shared" si="24"/>
        <v/>
      </c>
      <c r="G290" s="147" t="str">
        <f t="shared" si="25"/>
        <v/>
      </c>
      <c r="H290" s="147" t="str">
        <f t="shared" si="26"/>
        <v/>
      </c>
      <c r="I290" s="15" t="str">
        <f t="shared" si="27"/>
        <v/>
      </c>
      <c r="J290" s="191" t="str">
        <f t="shared" si="28"/>
        <v/>
      </c>
      <c r="M290" s="40"/>
      <c r="N290" s="40"/>
      <c r="O290" s="135"/>
      <c r="P290" s="133"/>
      <c r="Q290" s="228" t="str">
        <f t="shared" si="29"/>
        <v xml:space="preserve"> </v>
      </c>
      <c r="R290" s="6"/>
    </row>
    <row r="291" spans="3:18" x14ac:dyDescent="0.25">
      <c r="C291" s="138"/>
      <c r="D291" s="139"/>
      <c r="F291" s="147" t="str">
        <f t="shared" si="24"/>
        <v/>
      </c>
      <c r="G291" s="147" t="str">
        <f t="shared" si="25"/>
        <v/>
      </c>
      <c r="H291" s="147" t="str">
        <f t="shared" si="26"/>
        <v/>
      </c>
      <c r="I291" s="15" t="str">
        <f t="shared" si="27"/>
        <v/>
      </c>
      <c r="J291" s="191" t="str">
        <f t="shared" si="28"/>
        <v/>
      </c>
      <c r="M291" s="40"/>
      <c r="N291" s="40"/>
      <c r="O291" s="135"/>
      <c r="P291" s="133"/>
      <c r="Q291" s="228" t="str">
        <f t="shared" si="29"/>
        <v xml:space="preserve"> </v>
      </c>
      <c r="R291" s="6"/>
    </row>
    <row r="292" spans="3:18" x14ac:dyDescent="0.25">
      <c r="C292" s="138"/>
      <c r="D292" s="139"/>
      <c r="F292" s="147" t="str">
        <f t="shared" si="24"/>
        <v/>
      </c>
      <c r="G292" s="147" t="str">
        <f t="shared" si="25"/>
        <v/>
      </c>
      <c r="H292" s="147" t="str">
        <f t="shared" si="26"/>
        <v/>
      </c>
      <c r="I292" s="15" t="str">
        <f t="shared" si="27"/>
        <v/>
      </c>
      <c r="J292" s="191" t="str">
        <f t="shared" si="28"/>
        <v/>
      </c>
      <c r="M292" s="40"/>
      <c r="N292" s="40"/>
      <c r="O292" s="135"/>
      <c r="P292" s="133"/>
      <c r="Q292" s="228" t="str">
        <f t="shared" si="29"/>
        <v xml:space="preserve"> </v>
      </c>
      <c r="R292" s="6"/>
    </row>
    <row r="293" spans="3:18" x14ac:dyDescent="0.25">
      <c r="C293" s="138"/>
      <c r="D293" s="139"/>
      <c r="F293" s="147" t="str">
        <f t="shared" si="24"/>
        <v/>
      </c>
      <c r="G293" s="147" t="str">
        <f t="shared" si="25"/>
        <v/>
      </c>
      <c r="H293" s="147" t="str">
        <f t="shared" si="26"/>
        <v/>
      </c>
      <c r="I293" s="15" t="str">
        <f t="shared" si="27"/>
        <v/>
      </c>
      <c r="J293" s="191" t="str">
        <f t="shared" si="28"/>
        <v/>
      </c>
      <c r="M293" s="40"/>
      <c r="N293" s="40"/>
      <c r="O293" s="135"/>
      <c r="P293" s="133"/>
      <c r="Q293" s="228" t="str">
        <f t="shared" si="29"/>
        <v xml:space="preserve"> </v>
      </c>
      <c r="R293" s="6"/>
    </row>
    <row r="294" spans="3:18" x14ac:dyDescent="0.25">
      <c r="C294" s="138"/>
      <c r="D294" s="139"/>
      <c r="F294" s="147" t="str">
        <f t="shared" si="24"/>
        <v/>
      </c>
      <c r="G294" s="147" t="str">
        <f t="shared" si="25"/>
        <v/>
      </c>
      <c r="H294" s="147" t="str">
        <f t="shared" si="26"/>
        <v/>
      </c>
      <c r="I294" s="15" t="str">
        <f t="shared" si="27"/>
        <v/>
      </c>
      <c r="J294" s="191" t="str">
        <f t="shared" si="28"/>
        <v/>
      </c>
      <c r="M294" s="40"/>
      <c r="N294" s="40"/>
      <c r="O294" s="135"/>
      <c r="P294" s="133"/>
      <c r="Q294" s="228" t="str">
        <f t="shared" si="29"/>
        <v xml:space="preserve"> </v>
      </c>
      <c r="R294" s="6"/>
    </row>
    <row r="295" spans="3:18" x14ac:dyDescent="0.25">
      <c r="C295" s="138"/>
      <c r="D295" s="139"/>
      <c r="F295" s="147" t="str">
        <f t="shared" si="24"/>
        <v/>
      </c>
      <c r="G295" s="147" t="str">
        <f t="shared" si="25"/>
        <v/>
      </c>
      <c r="H295" s="147" t="str">
        <f t="shared" si="26"/>
        <v/>
      </c>
      <c r="I295" s="15" t="str">
        <f t="shared" si="27"/>
        <v/>
      </c>
      <c r="J295" s="191" t="str">
        <f t="shared" si="28"/>
        <v/>
      </c>
      <c r="M295" s="40"/>
      <c r="N295" s="40"/>
      <c r="O295" s="135"/>
      <c r="P295" s="133"/>
      <c r="Q295" s="228" t="str">
        <f t="shared" si="29"/>
        <v xml:space="preserve"> </v>
      </c>
      <c r="R295" s="6"/>
    </row>
    <row r="296" spans="3:18" x14ac:dyDescent="0.25">
      <c r="C296" s="138"/>
      <c r="D296" s="139"/>
      <c r="F296" s="147" t="str">
        <f t="shared" si="24"/>
        <v/>
      </c>
      <c r="G296" s="147" t="str">
        <f t="shared" si="25"/>
        <v/>
      </c>
      <c r="H296" s="147" t="str">
        <f t="shared" si="26"/>
        <v/>
      </c>
      <c r="I296" s="15" t="str">
        <f t="shared" si="27"/>
        <v/>
      </c>
      <c r="J296" s="191" t="str">
        <f t="shared" si="28"/>
        <v/>
      </c>
      <c r="M296" s="40"/>
      <c r="N296" s="40"/>
      <c r="O296" s="135"/>
      <c r="P296" s="133"/>
      <c r="Q296" s="228" t="str">
        <f t="shared" si="29"/>
        <v xml:space="preserve"> </v>
      </c>
      <c r="R296" s="6"/>
    </row>
    <row r="297" spans="3:18" x14ac:dyDescent="0.25">
      <c r="C297" s="138"/>
      <c r="D297" s="139"/>
      <c r="F297" s="147" t="str">
        <f t="shared" si="24"/>
        <v/>
      </c>
      <c r="G297" s="147" t="str">
        <f t="shared" si="25"/>
        <v/>
      </c>
      <c r="H297" s="147" t="str">
        <f t="shared" si="26"/>
        <v/>
      </c>
      <c r="I297" s="15" t="str">
        <f t="shared" si="27"/>
        <v/>
      </c>
      <c r="J297" s="191" t="str">
        <f t="shared" si="28"/>
        <v/>
      </c>
      <c r="M297" s="40"/>
      <c r="N297" s="40"/>
      <c r="O297" s="135"/>
      <c r="P297" s="133"/>
      <c r="Q297" s="228" t="str">
        <f t="shared" si="29"/>
        <v xml:space="preserve"> </v>
      </c>
      <c r="R297" s="6"/>
    </row>
    <row r="298" spans="3:18" x14ac:dyDescent="0.25">
      <c r="C298" s="138"/>
      <c r="D298" s="139"/>
      <c r="F298" s="147" t="str">
        <f t="shared" si="24"/>
        <v/>
      </c>
      <c r="G298" s="147" t="str">
        <f t="shared" si="25"/>
        <v/>
      </c>
      <c r="H298" s="147" t="str">
        <f t="shared" si="26"/>
        <v/>
      </c>
      <c r="I298" s="15" t="str">
        <f t="shared" si="27"/>
        <v/>
      </c>
      <c r="J298" s="191" t="str">
        <f t="shared" si="28"/>
        <v/>
      </c>
      <c r="M298" s="40"/>
      <c r="N298" s="40"/>
      <c r="O298" s="135"/>
      <c r="P298" s="133"/>
      <c r="Q298" s="228" t="str">
        <f t="shared" si="29"/>
        <v xml:space="preserve"> </v>
      </c>
      <c r="R298" s="6"/>
    </row>
    <row r="299" spans="3:18" x14ac:dyDescent="0.25">
      <c r="C299" s="138"/>
      <c r="D299" s="139"/>
      <c r="F299" s="147" t="str">
        <f t="shared" si="24"/>
        <v/>
      </c>
      <c r="G299" s="147" t="str">
        <f t="shared" si="25"/>
        <v/>
      </c>
      <c r="H299" s="147" t="str">
        <f t="shared" si="26"/>
        <v/>
      </c>
      <c r="I299" s="15" t="str">
        <f t="shared" si="27"/>
        <v/>
      </c>
      <c r="J299" s="191" t="str">
        <f t="shared" si="28"/>
        <v/>
      </c>
      <c r="M299" s="40"/>
      <c r="N299" s="40"/>
      <c r="O299" s="135"/>
      <c r="P299" s="133"/>
      <c r="Q299" s="228" t="str">
        <f t="shared" si="29"/>
        <v xml:space="preserve"> </v>
      </c>
      <c r="R299" s="6"/>
    </row>
    <row r="300" spans="3:18" x14ac:dyDescent="0.25">
      <c r="C300" s="138"/>
      <c r="D300" s="139"/>
      <c r="F300" s="147" t="str">
        <f t="shared" si="24"/>
        <v/>
      </c>
      <c r="G300" s="147" t="str">
        <f t="shared" si="25"/>
        <v/>
      </c>
      <c r="H300" s="147" t="str">
        <f t="shared" si="26"/>
        <v/>
      </c>
      <c r="I300" s="15" t="str">
        <f t="shared" si="27"/>
        <v/>
      </c>
      <c r="J300" s="191" t="str">
        <f t="shared" si="28"/>
        <v/>
      </c>
      <c r="M300" s="40"/>
      <c r="N300" s="40"/>
      <c r="O300" s="135"/>
      <c r="P300" s="133"/>
      <c r="Q300" s="228" t="str">
        <f t="shared" si="29"/>
        <v xml:space="preserve"> </v>
      </c>
      <c r="R300" s="6"/>
    </row>
    <row r="301" spans="3:18" x14ac:dyDescent="0.25">
      <c r="C301" s="138"/>
      <c r="D301" s="139"/>
      <c r="F301" s="147" t="str">
        <f t="shared" si="24"/>
        <v/>
      </c>
      <c r="G301" s="147" t="str">
        <f t="shared" si="25"/>
        <v/>
      </c>
      <c r="H301" s="147" t="str">
        <f t="shared" si="26"/>
        <v/>
      </c>
      <c r="I301" s="15" t="str">
        <f t="shared" si="27"/>
        <v/>
      </c>
      <c r="J301" s="191" t="str">
        <f t="shared" si="28"/>
        <v/>
      </c>
      <c r="M301" s="40"/>
      <c r="N301" s="40"/>
      <c r="O301" s="135"/>
      <c r="P301" s="133"/>
      <c r="Q301" s="228" t="str">
        <f t="shared" si="29"/>
        <v xml:space="preserve"> </v>
      </c>
      <c r="R301" s="6"/>
    </row>
    <row r="302" spans="3:18" x14ac:dyDescent="0.25">
      <c r="C302" s="138"/>
      <c r="D302" s="139"/>
      <c r="F302" s="147" t="str">
        <f t="shared" si="24"/>
        <v/>
      </c>
      <c r="G302" s="147" t="str">
        <f t="shared" si="25"/>
        <v/>
      </c>
      <c r="H302" s="147" t="str">
        <f t="shared" si="26"/>
        <v/>
      </c>
      <c r="I302" s="15" t="str">
        <f t="shared" si="27"/>
        <v/>
      </c>
      <c r="J302" s="191" t="str">
        <f t="shared" si="28"/>
        <v/>
      </c>
      <c r="M302" s="40"/>
      <c r="N302" s="40"/>
      <c r="O302" s="135"/>
      <c r="P302" s="133"/>
      <c r="Q302" s="228" t="str">
        <f t="shared" si="29"/>
        <v xml:space="preserve"> </v>
      </c>
      <c r="R302" s="6"/>
    </row>
    <row r="303" spans="3:18" x14ac:dyDescent="0.25">
      <c r="C303" s="138"/>
      <c r="D303" s="139"/>
      <c r="F303" s="147" t="str">
        <f t="shared" si="24"/>
        <v/>
      </c>
      <c r="G303" s="147" t="str">
        <f t="shared" si="25"/>
        <v/>
      </c>
      <c r="H303" s="147" t="str">
        <f t="shared" si="26"/>
        <v/>
      </c>
      <c r="I303" s="15" t="str">
        <f t="shared" si="27"/>
        <v/>
      </c>
      <c r="J303" s="191" t="str">
        <f t="shared" si="28"/>
        <v/>
      </c>
      <c r="M303" s="40"/>
      <c r="N303" s="40"/>
      <c r="O303" s="135"/>
      <c r="P303" s="133"/>
      <c r="Q303" s="228" t="str">
        <f t="shared" si="29"/>
        <v xml:space="preserve"> </v>
      </c>
      <c r="R303" s="6"/>
    </row>
    <row r="304" spans="3:18" x14ac:dyDescent="0.25">
      <c r="C304" s="138"/>
      <c r="D304" s="139"/>
      <c r="F304" s="147" t="str">
        <f t="shared" si="24"/>
        <v/>
      </c>
      <c r="G304" s="147" t="str">
        <f t="shared" si="25"/>
        <v/>
      </c>
      <c r="H304" s="147" t="str">
        <f t="shared" si="26"/>
        <v/>
      </c>
      <c r="I304" s="15" t="str">
        <f t="shared" si="27"/>
        <v/>
      </c>
      <c r="J304" s="191" t="str">
        <f t="shared" si="28"/>
        <v/>
      </c>
      <c r="M304" s="40"/>
      <c r="N304" s="40"/>
      <c r="O304" s="135"/>
      <c r="P304" s="133"/>
      <c r="Q304" s="228" t="str">
        <f t="shared" si="29"/>
        <v xml:space="preserve"> </v>
      </c>
      <c r="R304" s="6"/>
    </row>
    <row r="305" spans="3:18" x14ac:dyDescent="0.25">
      <c r="C305" s="138"/>
      <c r="D305" s="139"/>
      <c r="F305" s="147" t="str">
        <f t="shared" si="24"/>
        <v/>
      </c>
      <c r="G305" s="147" t="str">
        <f t="shared" si="25"/>
        <v/>
      </c>
      <c r="H305" s="147" t="str">
        <f t="shared" si="26"/>
        <v/>
      </c>
      <c r="I305" s="15" t="str">
        <f t="shared" si="27"/>
        <v/>
      </c>
      <c r="J305" s="191" t="str">
        <f t="shared" si="28"/>
        <v/>
      </c>
      <c r="M305" s="40"/>
      <c r="N305" s="40"/>
      <c r="O305" s="135"/>
      <c r="P305" s="133"/>
      <c r="Q305" s="228" t="str">
        <f t="shared" si="29"/>
        <v xml:space="preserve"> </v>
      </c>
      <c r="R305" s="6"/>
    </row>
    <row r="306" spans="3:18" x14ac:dyDescent="0.25">
      <c r="C306" s="138"/>
      <c r="D306" s="139"/>
      <c r="F306" s="147" t="str">
        <f t="shared" si="24"/>
        <v/>
      </c>
      <c r="G306" s="147" t="str">
        <f t="shared" si="25"/>
        <v/>
      </c>
      <c r="H306" s="147" t="str">
        <f t="shared" si="26"/>
        <v/>
      </c>
      <c r="I306" s="15" t="str">
        <f t="shared" si="27"/>
        <v/>
      </c>
      <c r="J306" s="191" t="str">
        <f t="shared" si="28"/>
        <v/>
      </c>
      <c r="M306" s="40"/>
      <c r="N306" s="40"/>
      <c r="O306" s="135"/>
      <c r="P306" s="133"/>
      <c r="Q306" s="228" t="str">
        <f t="shared" si="29"/>
        <v xml:space="preserve"> </v>
      </c>
      <c r="R306" s="6"/>
    </row>
    <row r="307" spans="3:18" x14ac:dyDescent="0.25">
      <c r="C307" s="138"/>
      <c r="D307" s="139"/>
      <c r="F307" s="147" t="str">
        <f t="shared" si="24"/>
        <v/>
      </c>
      <c r="G307" s="147" t="str">
        <f t="shared" si="25"/>
        <v/>
      </c>
      <c r="H307" s="147" t="str">
        <f t="shared" si="26"/>
        <v/>
      </c>
      <c r="I307" s="15" t="str">
        <f t="shared" si="27"/>
        <v/>
      </c>
      <c r="J307" s="191" t="str">
        <f t="shared" si="28"/>
        <v/>
      </c>
      <c r="M307" s="40"/>
      <c r="N307" s="40"/>
      <c r="O307" s="135"/>
      <c r="P307" s="133"/>
      <c r="Q307" s="228" t="str">
        <f t="shared" si="29"/>
        <v xml:space="preserve"> </v>
      </c>
      <c r="R307" s="6"/>
    </row>
    <row r="308" spans="3:18" x14ac:dyDescent="0.25">
      <c r="C308" s="138"/>
      <c r="D308" s="139"/>
      <c r="F308" s="147" t="str">
        <f t="shared" si="24"/>
        <v/>
      </c>
      <c r="G308" s="147" t="str">
        <f t="shared" si="25"/>
        <v/>
      </c>
      <c r="H308" s="147" t="str">
        <f t="shared" si="26"/>
        <v/>
      </c>
      <c r="I308" s="15" t="str">
        <f t="shared" si="27"/>
        <v/>
      </c>
      <c r="J308" s="191" t="str">
        <f t="shared" si="28"/>
        <v/>
      </c>
      <c r="M308" s="40"/>
      <c r="N308" s="40"/>
      <c r="O308" s="135"/>
      <c r="P308" s="133"/>
      <c r="Q308" s="228" t="str">
        <f t="shared" si="29"/>
        <v xml:space="preserve"> </v>
      </c>
      <c r="R308" s="6"/>
    </row>
    <row r="309" spans="3:18" x14ac:dyDescent="0.25">
      <c r="C309" s="138"/>
      <c r="D309" s="139"/>
      <c r="F309" s="147" t="str">
        <f t="shared" si="24"/>
        <v/>
      </c>
      <c r="G309" s="147" t="str">
        <f t="shared" si="25"/>
        <v/>
      </c>
      <c r="H309" s="147" t="str">
        <f t="shared" si="26"/>
        <v/>
      </c>
      <c r="I309" s="15" t="str">
        <f t="shared" si="27"/>
        <v/>
      </c>
      <c r="J309" s="191" t="str">
        <f t="shared" si="28"/>
        <v/>
      </c>
      <c r="M309" s="40"/>
      <c r="N309" s="40"/>
      <c r="O309" s="135"/>
      <c r="P309" s="133"/>
      <c r="Q309" s="228" t="str">
        <f t="shared" si="29"/>
        <v xml:space="preserve"> </v>
      </c>
      <c r="R309" s="6"/>
    </row>
    <row r="310" spans="3:18" x14ac:dyDescent="0.25">
      <c r="C310" s="138"/>
      <c r="D310" s="139"/>
      <c r="F310" s="147" t="str">
        <f t="shared" si="24"/>
        <v/>
      </c>
      <c r="G310" s="147" t="str">
        <f t="shared" si="25"/>
        <v/>
      </c>
      <c r="H310" s="147" t="str">
        <f t="shared" si="26"/>
        <v/>
      </c>
      <c r="I310" s="15" t="str">
        <f t="shared" si="27"/>
        <v/>
      </c>
      <c r="J310" s="191" t="str">
        <f t="shared" si="28"/>
        <v/>
      </c>
      <c r="M310" s="40"/>
      <c r="N310" s="40"/>
      <c r="O310" s="135"/>
      <c r="P310" s="133"/>
      <c r="Q310" s="228" t="str">
        <f t="shared" si="29"/>
        <v xml:space="preserve"> </v>
      </c>
      <c r="R310" s="6"/>
    </row>
    <row r="311" spans="3:18" x14ac:dyDescent="0.25">
      <c r="C311" s="138"/>
      <c r="D311" s="139"/>
      <c r="F311" s="147" t="str">
        <f t="shared" si="24"/>
        <v/>
      </c>
      <c r="G311" s="147" t="str">
        <f t="shared" si="25"/>
        <v/>
      </c>
      <c r="H311" s="147" t="str">
        <f t="shared" si="26"/>
        <v/>
      </c>
      <c r="I311" s="15" t="str">
        <f t="shared" si="27"/>
        <v/>
      </c>
      <c r="J311" s="191" t="str">
        <f t="shared" si="28"/>
        <v/>
      </c>
      <c r="M311" s="40"/>
      <c r="N311" s="40"/>
      <c r="O311" s="135"/>
      <c r="P311" s="133"/>
      <c r="Q311" s="228" t="str">
        <f t="shared" si="29"/>
        <v xml:space="preserve"> </v>
      </c>
      <c r="R311" s="6"/>
    </row>
    <row r="312" spans="3:18" x14ac:dyDescent="0.25">
      <c r="C312" s="138"/>
      <c r="D312" s="139"/>
      <c r="F312" s="147" t="str">
        <f t="shared" si="24"/>
        <v/>
      </c>
      <c r="G312" s="147" t="str">
        <f t="shared" si="25"/>
        <v/>
      </c>
      <c r="H312" s="147" t="str">
        <f t="shared" si="26"/>
        <v/>
      </c>
      <c r="I312" s="15" t="str">
        <f t="shared" si="27"/>
        <v/>
      </c>
      <c r="J312" s="191" t="str">
        <f t="shared" si="28"/>
        <v/>
      </c>
      <c r="M312" s="40"/>
      <c r="N312" s="40"/>
      <c r="O312" s="135"/>
      <c r="P312" s="133"/>
      <c r="Q312" s="228" t="str">
        <f t="shared" si="29"/>
        <v xml:space="preserve"> </v>
      </c>
      <c r="R312" s="6"/>
    </row>
    <row r="313" spans="3:18" x14ac:dyDescent="0.25">
      <c r="C313" s="138"/>
      <c r="D313" s="139"/>
      <c r="F313" s="147" t="str">
        <f t="shared" si="24"/>
        <v/>
      </c>
      <c r="G313" s="147" t="str">
        <f t="shared" si="25"/>
        <v/>
      </c>
      <c r="H313" s="147" t="str">
        <f t="shared" si="26"/>
        <v/>
      </c>
      <c r="I313" s="15" t="str">
        <f t="shared" si="27"/>
        <v/>
      </c>
      <c r="J313" s="191" t="str">
        <f t="shared" si="28"/>
        <v/>
      </c>
      <c r="M313" s="40"/>
      <c r="N313" s="40"/>
      <c r="O313" s="135"/>
      <c r="P313" s="133"/>
      <c r="Q313" s="228" t="str">
        <f t="shared" si="29"/>
        <v xml:space="preserve"> </v>
      </c>
      <c r="R313" s="6"/>
    </row>
    <row r="314" spans="3:18" x14ac:dyDescent="0.25">
      <c r="C314" s="138"/>
      <c r="D314" s="139"/>
      <c r="F314" s="147" t="str">
        <f t="shared" si="24"/>
        <v/>
      </c>
      <c r="G314" s="147" t="str">
        <f t="shared" si="25"/>
        <v/>
      </c>
      <c r="H314" s="147" t="str">
        <f t="shared" si="26"/>
        <v/>
      </c>
      <c r="I314" s="15" t="str">
        <f t="shared" si="27"/>
        <v/>
      </c>
      <c r="J314" s="191" t="str">
        <f t="shared" si="28"/>
        <v/>
      </c>
      <c r="M314" s="40"/>
      <c r="N314" s="40"/>
      <c r="O314" s="135"/>
      <c r="P314" s="133"/>
      <c r="Q314" s="228" t="str">
        <f t="shared" si="29"/>
        <v xml:space="preserve"> </v>
      </c>
      <c r="R314" s="6"/>
    </row>
    <row r="315" spans="3:18" x14ac:dyDescent="0.25">
      <c r="C315" s="138"/>
      <c r="D315" s="139"/>
      <c r="F315" s="147" t="str">
        <f t="shared" si="24"/>
        <v/>
      </c>
      <c r="G315" s="147" t="str">
        <f t="shared" si="25"/>
        <v/>
      </c>
      <c r="H315" s="147" t="str">
        <f t="shared" si="26"/>
        <v/>
      </c>
      <c r="I315" s="15" t="str">
        <f t="shared" si="27"/>
        <v/>
      </c>
      <c r="J315" s="191" t="str">
        <f t="shared" si="28"/>
        <v/>
      </c>
      <c r="M315" s="40"/>
      <c r="N315" s="40"/>
      <c r="O315" s="135"/>
      <c r="P315" s="133"/>
      <c r="Q315" s="228" t="str">
        <f t="shared" si="29"/>
        <v xml:space="preserve"> </v>
      </c>
      <c r="R315" s="6"/>
    </row>
    <row r="316" spans="3:18" x14ac:dyDescent="0.25">
      <c r="C316" s="138"/>
      <c r="D316" s="139"/>
      <c r="F316" s="147" t="str">
        <f t="shared" si="24"/>
        <v/>
      </c>
      <c r="G316" s="147" t="str">
        <f t="shared" si="25"/>
        <v/>
      </c>
      <c r="H316" s="147" t="str">
        <f t="shared" si="26"/>
        <v/>
      </c>
      <c r="I316" s="15" t="str">
        <f t="shared" si="27"/>
        <v/>
      </c>
      <c r="J316" s="191" t="str">
        <f t="shared" si="28"/>
        <v/>
      </c>
      <c r="M316" s="40"/>
      <c r="N316" s="40"/>
      <c r="O316" s="135"/>
      <c r="P316" s="133"/>
      <c r="Q316" s="228" t="str">
        <f t="shared" si="29"/>
        <v xml:space="preserve"> </v>
      </c>
      <c r="R316" s="6"/>
    </row>
    <row r="317" spans="3:18" x14ac:dyDescent="0.25">
      <c r="C317" s="138"/>
      <c r="D317" s="139"/>
      <c r="F317" s="147" t="str">
        <f t="shared" si="24"/>
        <v/>
      </c>
      <c r="G317" s="147" t="str">
        <f t="shared" si="25"/>
        <v/>
      </c>
      <c r="H317" s="147" t="str">
        <f t="shared" si="26"/>
        <v/>
      </c>
      <c r="I317" s="15" t="str">
        <f t="shared" si="27"/>
        <v/>
      </c>
      <c r="J317" s="191" t="str">
        <f t="shared" si="28"/>
        <v/>
      </c>
      <c r="M317" s="40"/>
      <c r="N317" s="40"/>
      <c r="O317" s="135"/>
      <c r="P317" s="133"/>
      <c r="Q317" s="228" t="str">
        <f t="shared" si="29"/>
        <v xml:space="preserve"> </v>
      </c>
      <c r="R317" s="6"/>
    </row>
    <row r="318" spans="3:18" x14ac:dyDescent="0.25">
      <c r="C318" s="138"/>
      <c r="D318" s="139"/>
      <c r="F318" s="147" t="str">
        <f t="shared" si="24"/>
        <v/>
      </c>
      <c r="G318" s="147" t="str">
        <f t="shared" si="25"/>
        <v/>
      </c>
      <c r="H318" s="147" t="str">
        <f t="shared" si="26"/>
        <v/>
      </c>
      <c r="I318" s="15" t="str">
        <f t="shared" si="27"/>
        <v/>
      </c>
      <c r="J318" s="191" t="str">
        <f t="shared" si="28"/>
        <v/>
      </c>
      <c r="M318" s="40"/>
      <c r="N318" s="40"/>
      <c r="O318" s="135"/>
      <c r="P318" s="133"/>
      <c r="Q318" s="228" t="str">
        <f t="shared" si="29"/>
        <v xml:space="preserve"> </v>
      </c>
      <c r="R318" s="6"/>
    </row>
    <row r="319" spans="3:18" x14ac:dyDescent="0.25">
      <c r="C319" s="138"/>
      <c r="D319" s="139"/>
      <c r="F319" s="147" t="str">
        <f t="shared" si="24"/>
        <v/>
      </c>
      <c r="G319" s="147" t="str">
        <f t="shared" si="25"/>
        <v/>
      </c>
      <c r="H319" s="147" t="str">
        <f t="shared" si="26"/>
        <v/>
      </c>
      <c r="I319" s="15" t="str">
        <f t="shared" si="27"/>
        <v/>
      </c>
      <c r="J319" s="191" t="str">
        <f t="shared" si="28"/>
        <v/>
      </c>
      <c r="M319" s="40"/>
      <c r="N319" s="40"/>
      <c r="O319" s="135"/>
      <c r="P319" s="133"/>
      <c r="Q319" s="228" t="str">
        <f t="shared" si="29"/>
        <v xml:space="preserve"> </v>
      </c>
      <c r="R319" s="6"/>
    </row>
    <row r="320" spans="3:18" x14ac:dyDescent="0.25">
      <c r="C320" s="138"/>
      <c r="D320" s="139"/>
      <c r="F320" s="147" t="str">
        <f t="shared" si="24"/>
        <v/>
      </c>
      <c r="G320" s="147" t="str">
        <f t="shared" si="25"/>
        <v/>
      </c>
      <c r="H320" s="147" t="str">
        <f t="shared" si="26"/>
        <v/>
      </c>
      <c r="I320" s="15" t="str">
        <f t="shared" si="27"/>
        <v/>
      </c>
      <c r="J320" s="191" t="str">
        <f t="shared" si="28"/>
        <v/>
      </c>
      <c r="M320" s="40"/>
      <c r="N320" s="40"/>
      <c r="O320" s="135"/>
      <c r="P320" s="133"/>
      <c r="Q320" s="228" t="str">
        <f t="shared" si="29"/>
        <v xml:space="preserve"> </v>
      </c>
      <c r="R320" s="6"/>
    </row>
    <row r="321" spans="3:18" x14ac:dyDescent="0.25">
      <c r="C321" s="138"/>
      <c r="D321" s="139"/>
      <c r="F321" s="147" t="str">
        <f t="shared" si="24"/>
        <v/>
      </c>
      <c r="G321" s="147" t="str">
        <f t="shared" si="25"/>
        <v/>
      </c>
      <c r="H321" s="147" t="str">
        <f t="shared" si="26"/>
        <v/>
      </c>
      <c r="I321" s="15" t="str">
        <f t="shared" si="27"/>
        <v/>
      </c>
      <c r="J321" s="191" t="str">
        <f t="shared" si="28"/>
        <v/>
      </c>
      <c r="M321" s="40"/>
      <c r="N321" s="40"/>
      <c r="O321" s="135"/>
      <c r="P321" s="133"/>
      <c r="Q321" s="228" t="str">
        <f t="shared" si="29"/>
        <v xml:space="preserve"> </v>
      </c>
      <c r="R321" s="6"/>
    </row>
    <row r="322" spans="3:18" x14ac:dyDescent="0.25">
      <c r="C322" s="138"/>
      <c r="D322" s="139"/>
      <c r="F322" s="147" t="str">
        <f t="shared" si="24"/>
        <v/>
      </c>
      <c r="G322" s="147" t="str">
        <f t="shared" si="25"/>
        <v/>
      </c>
      <c r="H322" s="147" t="str">
        <f t="shared" si="26"/>
        <v/>
      </c>
      <c r="I322" s="15" t="str">
        <f t="shared" si="27"/>
        <v/>
      </c>
      <c r="J322" s="191" t="str">
        <f t="shared" si="28"/>
        <v/>
      </c>
      <c r="M322" s="40"/>
      <c r="N322" s="40"/>
      <c r="O322" s="135"/>
      <c r="P322" s="133"/>
      <c r="Q322" s="228" t="str">
        <f t="shared" si="29"/>
        <v xml:space="preserve"> </v>
      </c>
      <c r="R322" s="6"/>
    </row>
    <row r="323" spans="3:18" x14ac:dyDescent="0.25">
      <c r="C323" s="138"/>
      <c r="D323" s="139"/>
      <c r="F323" s="147" t="str">
        <f t="shared" ref="F323:F386" si="30">IF(ISNUMBER(C323),C323*E323/1000,"")</f>
        <v/>
      </c>
      <c r="G323" s="147" t="str">
        <f t="shared" ref="G323:G386" si="31">IF(ISNUMBER(D323), D323*E323/1000,"")</f>
        <v/>
      </c>
      <c r="H323" s="147" t="str">
        <f t="shared" ref="H323:H386" si="32">IF(ISNUMBER(C323),G323,"")</f>
        <v/>
      </c>
      <c r="I323" s="15" t="str">
        <f t="shared" ref="I323:I386" si="33">IFERROR(IF(AND(ISNUMBER(C323),ISNUMBER(D323)),(F323-G323)/F323*100,""),"Kommentera volym--&gt;")</f>
        <v/>
      </c>
      <c r="J323" s="191" t="str">
        <f t="shared" ref="J323:J386" si="34">IF(ISNUMBER(F323), IF(B323-A323=0, 1, IF(B323-A323=2, 3, IF(B323-A323=6, 7, B323-A323))),"")</f>
        <v/>
      </c>
      <c r="M323" s="40"/>
      <c r="N323" s="40"/>
      <c r="O323" s="135"/>
      <c r="P323" s="133"/>
      <c r="Q323" s="228" t="str">
        <f t="shared" si="29"/>
        <v xml:space="preserve"> </v>
      </c>
      <c r="R323" s="6"/>
    </row>
    <row r="324" spans="3:18" x14ac:dyDescent="0.25">
      <c r="C324" s="138"/>
      <c r="D324" s="139"/>
      <c r="F324" s="147" t="str">
        <f t="shared" si="30"/>
        <v/>
      </c>
      <c r="G324" s="147" t="str">
        <f t="shared" si="31"/>
        <v/>
      </c>
      <c r="H324" s="147" t="str">
        <f t="shared" si="32"/>
        <v/>
      </c>
      <c r="I324" s="15" t="str">
        <f t="shared" si="33"/>
        <v/>
      </c>
      <c r="J324" s="191" t="str">
        <f t="shared" si="34"/>
        <v/>
      </c>
      <c r="M324" s="40"/>
      <c r="N324" s="40"/>
      <c r="O324" s="135"/>
      <c r="P324" s="133"/>
      <c r="Q324" s="228" t="str">
        <f t="shared" si="29"/>
        <v xml:space="preserve"> </v>
      </c>
      <c r="R324" s="6"/>
    </row>
    <row r="325" spans="3:18" x14ac:dyDescent="0.25">
      <c r="C325" s="138"/>
      <c r="D325" s="139"/>
      <c r="F325" s="147" t="str">
        <f t="shared" si="30"/>
        <v/>
      </c>
      <c r="G325" s="147" t="str">
        <f t="shared" si="31"/>
        <v/>
      </c>
      <c r="H325" s="147" t="str">
        <f t="shared" si="32"/>
        <v/>
      </c>
      <c r="I325" s="15" t="str">
        <f t="shared" si="33"/>
        <v/>
      </c>
      <c r="J325" s="191" t="str">
        <f t="shared" si="34"/>
        <v/>
      </c>
      <c r="M325" s="40"/>
      <c r="N325" s="40"/>
      <c r="O325" s="135"/>
      <c r="P325" s="133"/>
      <c r="Q325" s="228" t="str">
        <f t="shared" si="29"/>
        <v xml:space="preserve"> </v>
      </c>
      <c r="R325" s="6"/>
    </row>
    <row r="326" spans="3:18" x14ac:dyDescent="0.25">
      <c r="C326" s="138"/>
      <c r="D326" s="139"/>
      <c r="F326" s="147" t="str">
        <f t="shared" si="30"/>
        <v/>
      </c>
      <c r="G326" s="147" t="str">
        <f t="shared" si="31"/>
        <v/>
      </c>
      <c r="H326" s="147" t="str">
        <f t="shared" si="32"/>
        <v/>
      </c>
      <c r="I326" s="15" t="str">
        <f t="shared" si="33"/>
        <v/>
      </c>
      <c r="J326" s="191" t="str">
        <f t="shared" si="34"/>
        <v/>
      </c>
      <c r="M326" s="40"/>
      <c r="N326" s="40"/>
      <c r="O326" s="135"/>
      <c r="P326" s="133"/>
      <c r="Q326" s="228" t="str">
        <f t="shared" si="29"/>
        <v xml:space="preserve"> </v>
      </c>
      <c r="R326" s="6"/>
    </row>
    <row r="327" spans="3:18" x14ac:dyDescent="0.25">
      <c r="C327" s="138"/>
      <c r="D327" s="139"/>
      <c r="F327" s="147" t="str">
        <f t="shared" si="30"/>
        <v/>
      </c>
      <c r="G327" s="147" t="str">
        <f t="shared" si="31"/>
        <v/>
      </c>
      <c r="H327" s="147" t="str">
        <f t="shared" si="32"/>
        <v/>
      </c>
      <c r="I327" s="15" t="str">
        <f t="shared" si="33"/>
        <v/>
      </c>
      <c r="J327" s="191" t="str">
        <f t="shared" si="34"/>
        <v/>
      </c>
      <c r="M327" s="40"/>
      <c r="N327" s="40"/>
      <c r="O327" s="135"/>
      <c r="P327" s="133"/>
      <c r="Q327" s="228" t="str">
        <f t="shared" si="29"/>
        <v xml:space="preserve"> </v>
      </c>
      <c r="R327" s="6"/>
    </row>
    <row r="328" spans="3:18" x14ac:dyDescent="0.25">
      <c r="C328" s="138"/>
      <c r="D328" s="139"/>
      <c r="F328" s="147" t="str">
        <f t="shared" si="30"/>
        <v/>
      </c>
      <c r="G328" s="147" t="str">
        <f t="shared" si="31"/>
        <v/>
      </c>
      <c r="H328" s="147" t="str">
        <f t="shared" si="32"/>
        <v/>
      </c>
      <c r="I328" s="15" t="str">
        <f t="shared" si="33"/>
        <v/>
      </c>
      <c r="J328" s="191" t="str">
        <f t="shared" si="34"/>
        <v/>
      </c>
      <c r="M328" s="40"/>
      <c r="N328" s="40"/>
      <c r="O328" s="135"/>
      <c r="P328" s="133"/>
      <c r="Q328" s="228" t="str">
        <f t="shared" si="29"/>
        <v xml:space="preserve"> </v>
      </c>
      <c r="R328" s="6"/>
    </row>
    <row r="329" spans="3:18" x14ac:dyDescent="0.25">
      <c r="C329" s="138"/>
      <c r="D329" s="139"/>
      <c r="F329" s="147" t="str">
        <f t="shared" si="30"/>
        <v/>
      </c>
      <c r="G329" s="147" t="str">
        <f t="shared" si="31"/>
        <v/>
      </c>
      <c r="H329" s="147" t="str">
        <f t="shared" si="32"/>
        <v/>
      </c>
      <c r="I329" s="15" t="str">
        <f t="shared" si="33"/>
        <v/>
      </c>
      <c r="J329" s="191" t="str">
        <f t="shared" si="34"/>
        <v/>
      </c>
      <c r="M329" s="40"/>
      <c r="N329" s="40"/>
      <c r="O329" s="135"/>
      <c r="P329" s="133"/>
      <c r="Q329" s="228" t="str">
        <f t="shared" si="29"/>
        <v xml:space="preserve"> </v>
      </c>
      <c r="R329" s="6"/>
    </row>
    <row r="330" spans="3:18" x14ac:dyDescent="0.25">
      <c r="C330" s="138"/>
      <c r="D330" s="139"/>
      <c r="F330" s="147" t="str">
        <f t="shared" si="30"/>
        <v/>
      </c>
      <c r="G330" s="147" t="str">
        <f t="shared" si="31"/>
        <v/>
      </c>
      <c r="H330" s="147" t="str">
        <f t="shared" si="32"/>
        <v/>
      </c>
      <c r="I330" s="15" t="str">
        <f t="shared" si="33"/>
        <v/>
      </c>
      <c r="J330" s="191" t="str">
        <f t="shared" si="34"/>
        <v/>
      </c>
      <c r="M330" s="40"/>
      <c r="N330" s="40"/>
      <c r="O330" s="135"/>
      <c r="P330" s="133"/>
      <c r="Q330" s="228" t="str">
        <f t="shared" si="29"/>
        <v xml:space="preserve"> </v>
      </c>
      <c r="R330" s="6"/>
    </row>
    <row r="331" spans="3:18" x14ac:dyDescent="0.25">
      <c r="C331" s="138"/>
      <c r="D331" s="139"/>
      <c r="F331" s="147" t="str">
        <f t="shared" si="30"/>
        <v/>
      </c>
      <c r="G331" s="147" t="str">
        <f t="shared" si="31"/>
        <v/>
      </c>
      <c r="H331" s="147" t="str">
        <f t="shared" si="32"/>
        <v/>
      </c>
      <c r="I331" s="15" t="str">
        <f t="shared" si="33"/>
        <v/>
      </c>
      <c r="J331" s="191" t="str">
        <f t="shared" si="34"/>
        <v/>
      </c>
      <c r="M331" s="40"/>
      <c r="N331" s="40"/>
      <c r="O331" s="135"/>
      <c r="P331" s="133"/>
      <c r="Q331" s="228" t="str">
        <f t="shared" si="29"/>
        <v xml:space="preserve"> </v>
      </c>
      <c r="R331" s="6"/>
    </row>
    <row r="332" spans="3:18" x14ac:dyDescent="0.25">
      <c r="C332" s="138"/>
      <c r="D332" s="139"/>
      <c r="F332" s="147" t="str">
        <f t="shared" si="30"/>
        <v/>
      </c>
      <c r="G332" s="147" t="str">
        <f t="shared" si="31"/>
        <v/>
      </c>
      <c r="H332" s="147" t="str">
        <f t="shared" si="32"/>
        <v/>
      </c>
      <c r="I332" s="15" t="str">
        <f t="shared" si="33"/>
        <v/>
      </c>
      <c r="J332" s="191" t="str">
        <f t="shared" si="34"/>
        <v/>
      </c>
      <c r="M332" s="40"/>
      <c r="N332" s="40"/>
      <c r="O332" s="135"/>
      <c r="P332" s="133"/>
      <c r="Q332" s="228" t="str">
        <f t="shared" si="29"/>
        <v xml:space="preserve"> </v>
      </c>
      <c r="R332" s="6"/>
    </row>
    <row r="333" spans="3:18" x14ac:dyDescent="0.25">
      <c r="C333" s="138"/>
      <c r="D333" s="139"/>
      <c r="F333" s="147" t="str">
        <f t="shared" si="30"/>
        <v/>
      </c>
      <c r="G333" s="147" t="str">
        <f t="shared" si="31"/>
        <v/>
      </c>
      <c r="H333" s="147" t="str">
        <f t="shared" si="32"/>
        <v/>
      </c>
      <c r="I333" s="15" t="str">
        <f t="shared" si="33"/>
        <v/>
      </c>
      <c r="J333" s="191" t="str">
        <f t="shared" si="34"/>
        <v/>
      </c>
      <c r="M333" s="40"/>
      <c r="N333" s="40"/>
      <c r="O333" s="135"/>
      <c r="P333" s="133"/>
      <c r="Q333" s="228" t="str">
        <f t="shared" si="29"/>
        <v xml:space="preserve"> </v>
      </c>
      <c r="R333" s="6"/>
    </row>
    <row r="334" spans="3:18" x14ac:dyDescent="0.25">
      <c r="C334" s="138"/>
      <c r="D334" s="139"/>
      <c r="F334" s="147" t="str">
        <f t="shared" si="30"/>
        <v/>
      </c>
      <c r="G334" s="147" t="str">
        <f t="shared" si="31"/>
        <v/>
      </c>
      <c r="H334" s="147" t="str">
        <f t="shared" si="32"/>
        <v/>
      </c>
      <c r="I334" s="15" t="str">
        <f t="shared" si="33"/>
        <v/>
      </c>
      <c r="J334" s="191" t="str">
        <f t="shared" si="34"/>
        <v/>
      </c>
      <c r="M334" s="40"/>
      <c r="N334" s="40"/>
      <c r="O334" s="135"/>
      <c r="P334" s="133"/>
      <c r="Q334" s="228" t="str">
        <f t="shared" si="29"/>
        <v xml:space="preserve"> </v>
      </c>
      <c r="R334" s="6"/>
    </row>
    <row r="335" spans="3:18" x14ac:dyDescent="0.25">
      <c r="C335" s="138"/>
      <c r="D335" s="139"/>
      <c r="F335" s="147" t="str">
        <f t="shared" si="30"/>
        <v/>
      </c>
      <c r="G335" s="147" t="str">
        <f t="shared" si="31"/>
        <v/>
      </c>
      <c r="H335" s="147" t="str">
        <f t="shared" si="32"/>
        <v/>
      </c>
      <c r="I335" s="15" t="str">
        <f t="shared" si="33"/>
        <v/>
      </c>
      <c r="J335" s="191" t="str">
        <f t="shared" si="34"/>
        <v/>
      </c>
      <c r="M335" s="40"/>
      <c r="N335" s="40"/>
      <c r="O335" s="135"/>
      <c r="P335" s="133"/>
      <c r="Q335" s="228" t="str">
        <f t="shared" si="29"/>
        <v xml:space="preserve"> </v>
      </c>
      <c r="R335" s="6"/>
    </row>
    <row r="336" spans="3:18" x14ac:dyDescent="0.25">
      <c r="C336" s="138"/>
      <c r="D336" s="139"/>
      <c r="F336" s="147" t="str">
        <f t="shared" si="30"/>
        <v/>
      </c>
      <c r="G336" s="147" t="str">
        <f t="shared" si="31"/>
        <v/>
      </c>
      <c r="H336" s="147" t="str">
        <f t="shared" si="32"/>
        <v/>
      </c>
      <c r="I336" s="15" t="str">
        <f t="shared" si="33"/>
        <v/>
      </c>
      <c r="J336" s="191" t="str">
        <f t="shared" si="34"/>
        <v/>
      </c>
      <c r="M336" s="40"/>
      <c r="N336" s="40"/>
      <c r="O336" s="135"/>
      <c r="P336" s="133"/>
      <c r="Q336" s="228" t="str">
        <f t="shared" si="29"/>
        <v xml:space="preserve"> </v>
      </c>
      <c r="R336" s="6"/>
    </row>
    <row r="337" spans="3:18" x14ac:dyDescent="0.25">
      <c r="C337" s="138"/>
      <c r="D337" s="139"/>
      <c r="F337" s="147" t="str">
        <f t="shared" si="30"/>
        <v/>
      </c>
      <c r="G337" s="147" t="str">
        <f t="shared" si="31"/>
        <v/>
      </c>
      <c r="H337" s="147" t="str">
        <f t="shared" si="32"/>
        <v/>
      </c>
      <c r="I337" s="15" t="str">
        <f t="shared" si="33"/>
        <v/>
      </c>
      <c r="J337" s="191" t="str">
        <f t="shared" si="34"/>
        <v/>
      </c>
      <c r="M337" s="40"/>
      <c r="N337" s="40"/>
      <c r="O337" s="135"/>
      <c r="P337" s="133"/>
      <c r="Q337" s="228" t="str">
        <f t="shared" si="29"/>
        <v xml:space="preserve"> </v>
      </c>
      <c r="R337" s="6"/>
    </row>
    <row r="338" spans="3:18" x14ac:dyDescent="0.25">
      <c r="C338" s="138"/>
      <c r="D338" s="139"/>
      <c r="F338" s="147" t="str">
        <f t="shared" si="30"/>
        <v/>
      </c>
      <c r="G338" s="147" t="str">
        <f t="shared" si="31"/>
        <v/>
      </c>
      <c r="H338" s="147" t="str">
        <f t="shared" si="32"/>
        <v/>
      </c>
      <c r="I338" s="15" t="str">
        <f t="shared" si="33"/>
        <v/>
      </c>
      <c r="J338" s="191" t="str">
        <f t="shared" si="34"/>
        <v/>
      </c>
      <c r="M338" s="40"/>
      <c r="N338" s="40"/>
      <c r="O338" s="135"/>
      <c r="P338" s="133"/>
      <c r="Q338" s="228" t="str">
        <f t="shared" si="29"/>
        <v xml:space="preserve"> </v>
      </c>
      <c r="R338" s="6"/>
    </row>
    <row r="339" spans="3:18" x14ac:dyDescent="0.25">
      <c r="C339" s="138"/>
      <c r="D339" s="139"/>
      <c r="F339" s="147" t="str">
        <f t="shared" si="30"/>
        <v/>
      </c>
      <c r="G339" s="147" t="str">
        <f t="shared" si="31"/>
        <v/>
      </c>
      <c r="H339" s="147" t="str">
        <f t="shared" si="32"/>
        <v/>
      </c>
      <c r="I339" s="15" t="str">
        <f t="shared" si="33"/>
        <v/>
      </c>
      <c r="J339" s="191" t="str">
        <f t="shared" si="34"/>
        <v/>
      </c>
      <c r="M339" s="40"/>
      <c r="N339" s="40"/>
      <c r="O339" s="135"/>
      <c r="P339" s="133"/>
      <c r="Q339" s="228" t="str">
        <f t="shared" si="29"/>
        <v xml:space="preserve"> </v>
      </c>
      <c r="R339" s="6"/>
    </row>
    <row r="340" spans="3:18" x14ac:dyDescent="0.25">
      <c r="C340" s="138"/>
      <c r="D340" s="139"/>
      <c r="F340" s="147" t="str">
        <f t="shared" si="30"/>
        <v/>
      </c>
      <c r="G340" s="147" t="str">
        <f t="shared" si="31"/>
        <v/>
      </c>
      <c r="H340" s="147" t="str">
        <f t="shared" si="32"/>
        <v/>
      </c>
      <c r="I340" s="15" t="str">
        <f t="shared" si="33"/>
        <v/>
      </c>
      <c r="J340" s="191" t="str">
        <f t="shared" si="34"/>
        <v/>
      </c>
      <c r="M340" s="40"/>
      <c r="N340" s="40"/>
      <c r="O340" s="135"/>
      <c r="P340" s="133"/>
      <c r="Q340" s="228" t="str">
        <f t="shared" si="29"/>
        <v xml:space="preserve"> </v>
      </c>
      <c r="R340" s="6"/>
    </row>
    <row r="341" spans="3:18" x14ac:dyDescent="0.25">
      <c r="C341" s="138"/>
      <c r="D341" s="139"/>
      <c r="F341" s="147" t="str">
        <f t="shared" si="30"/>
        <v/>
      </c>
      <c r="G341" s="147" t="str">
        <f t="shared" si="31"/>
        <v/>
      </c>
      <c r="H341" s="147" t="str">
        <f t="shared" si="32"/>
        <v/>
      </c>
      <c r="I341" s="15" t="str">
        <f t="shared" si="33"/>
        <v/>
      </c>
      <c r="J341" s="191" t="str">
        <f t="shared" si="34"/>
        <v/>
      </c>
      <c r="M341" s="40"/>
      <c r="N341" s="40"/>
      <c r="O341" s="135"/>
      <c r="P341" s="133"/>
      <c r="Q341" s="228" t="str">
        <f t="shared" si="29"/>
        <v xml:space="preserve"> </v>
      </c>
      <c r="R341" s="6"/>
    </row>
    <row r="342" spans="3:18" x14ac:dyDescent="0.25">
      <c r="C342" s="138"/>
      <c r="D342" s="139"/>
      <c r="F342" s="147" t="str">
        <f t="shared" si="30"/>
        <v/>
      </c>
      <c r="G342" s="147" t="str">
        <f t="shared" si="31"/>
        <v/>
      </c>
      <c r="H342" s="147" t="str">
        <f t="shared" si="32"/>
        <v/>
      </c>
      <c r="I342" s="15" t="str">
        <f t="shared" si="33"/>
        <v/>
      </c>
      <c r="J342" s="191" t="str">
        <f t="shared" si="34"/>
        <v/>
      </c>
      <c r="M342" s="40"/>
      <c r="N342" s="40"/>
      <c r="O342" s="135"/>
      <c r="P342" s="133"/>
      <c r="Q342" s="228" t="str">
        <f t="shared" ref="Q342:Q400" si="35">IF(AND(ISNUMBER(O342),ISNUMBER(P342)),(O342*P342/1000)," ")</f>
        <v xml:space="preserve"> </v>
      </c>
      <c r="R342" s="6"/>
    </row>
    <row r="343" spans="3:18" x14ac:dyDescent="0.25">
      <c r="C343" s="138"/>
      <c r="D343" s="139"/>
      <c r="F343" s="147" t="str">
        <f t="shared" si="30"/>
        <v/>
      </c>
      <c r="G343" s="147" t="str">
        <f t="shared" si="31"/>
        <v/>
      </c>
      <c r="H343" s="147" t="str">
        <f t="shared" si="32"/>
        <v/>
      </c>
      <c r="I343" s="15" t="str">
        <f t="shared" si="33"/>
        <v/>
      </c>
      <c r="J343" s="191" t="str">
        <f t="shared" si="34"/>
        <v/>
      </c>
      <c r="M343" s="40"/>
      <c r="N343" s="40"/>
      <c r="O343" s="135"/>
      <c r="P343" s="133"/>
      <c r="Q343" s="228" t="str">
        <f t="shared" si="35"/>
        <v xml:space="preserve"> </v>
      </c>
      <c r="R343" s="6"/>
    </row>
    <row r="344" spans="3:18" x14ac:dyDescent="0.25">
      <c r="C344" s="138"/>
      <c r="D344" s="139"/>
      <c r="F344" s="147" t="str">
        <f t="shared" si="30"/>
        <v/>
      </c>
      <c r="G344" s="147" t="str">
        <f t="shared" si="31"/>
        <v/>
      </c>
      <c r="H344" s="147" t="str">
        <f t="shared" si="32"/>
        <v/>
      </c>
      <c r="I344" s="15" t="str">
        <f t="shared" si="33"/>
        <v/>
      </c>
      <c r="J344" s="191" t="str">
        <f t="shared" si="34"/>
        <v/>
      </c>
      <c r="M344" s="40"/>
      <c r="N344" s="40"/>
      <c r="O344" s="135"/>
      <c r="P344" s="133"/>
      <c r="Q344" s="228" t="str">
        <f t="shared" si="35"/>
        <v xml:space="preserve"> </v>
      </c>
      <c r="R344" s="6"/>
    </row>
    <row r="345" spans="3:18" x14ac:dyDescent="0.25">
      <c r="C345" s="138"/>
      <c r="D345" s="139"/>
      <c r="F345" s="147" t="str">
        <f t="shared" si="30"/>
        <v/>
      </c>
      <c r="G345" s="147" t="str">
        <f t="shared" si="31"/>
        <v/>
      </c>
      <c r="H345" s="147" t="str">
        <f t="shared" si="32"/>
        <v/>
      </c>
      <c r="I345" s="15" t="str">
        <f t="shared" si="33"/>
        <v/>
      </c>
      <c r="J345" s="191" t="str">
        <f t="shared" si="34"/>
        <v/>
      </c>
      <c r="M345" s="40"/>
      <c r="N345" s="40"/>
      <c r="O345" s="135"/>
      <c r="P345" s="133"/>
      <c r="Q345" s="228" t="str">
        <f t="shared" si="35"/>
        <v xml:space="preserve"> </v>
      </c>
      <c r="R345" s="6"/>
    </row>
    <row r="346" spans="3:18" x14ac:dyDescent="0.25">
      <c r="C346" s="138"/>
      <c r="D346" s="139"/>
      <c r="F346" s="147" t="str">
        <f t="shared" si="30"/>
        <v/>
      </c>
      <c r="G346" s="147" t="str">
        <f t="shared" si="31"/>
        <v/>
      </c>
      <c r="H346" s="147" t="str">
        <f t="shared" si="32"/>
        <v/>
      </c>
      <c r="I346" s="15" t="str">
        <f t="shared" si="33"/>
        <v/>
      </c>
      <c r="J346" s="191" t="str">
        <f t="shared" si="34"/>
        <v/>
      </c>
      <c r="M346" s="40"/>
      <c r="N346" s="40"/>
      <c r="O346" s="135"/>
      <c r="P346" s="133"/>
      <c r="Q346" s="228" t="str">
        <f t="shared" si="35"/>
        <v xml:space="preserve"> </v>
      </c>
      <c r="R346" s="6"/>
    </row>
    <row r="347" spans="3:18" x14ac:dyDescent="0.25">
      <c r="C347" s="138"/>
      <c r="D347" s="139"/>
      <c r="F347" s="147" t="str">
        <f t="shared" si="30"/>
        <v/>
      </c>
      <c r="G347" s="147" t="str">
        <f t="shared" si="31"/>
        <v/>
      </c>
      <c r="H347" s="147" t="str">
        <f t="shared" si="32"/>
        <v/>
      </c>
      <c r="I347" s="15" t="str">
        <f t="shared" si="33"/>
        <v/>
      </c>
      <c r="J347" s="191" t="str">
        <f t="shared" si="34"/>
        <v/>
      </c>
      <c r="M347" s="40"/>
      <c r="N347" s="40"/>
      <c r="O347" s="135"/>
      <c r="P347" s="133"/>
      <c r="Q347" s="228" t="str">
        <f t="shared" si="35"/>
        <v xml:space="preserve"> </v>
      </c>
      <c r="R347" s="6"/>
    </row>
    <row r="348" spans="3:18" x14ac:dyDescent="0.25">
      <c r="C348" s="138"/>
      <c r="D348" s="139"/>
      <c r="F348" s="147" t="str">
        <f t="shared" si="30"/>
        <v/>
      </c>
      <c r="G348" s="147" t="str">
        <f t="shared" si="31"/>
        <v/>
      </c>
      <c r="H348" s="147" t="str">
        <f t="shared" si="32"/>
        <v/>
      </c>
      <c r="I348" s="15" t="str">
        <f t="shared" si="33"/>
        <v/>
      </c>
      <c r="J348" s="191" t="str">
        <f t="shared" si="34"/>
        <v/>
      </c>
      <c r="M348" s="40"/>
      <c r="N348" s="40"/>
      <c r="O348" s="135"/>
      <c r="P348" s="133"/>
      <c r="Q348" s="228" t="str">
        <f t="shared" si="35"/>
        <v xml:space="preserve"> </v>
      </c>
      <c r="R348" s="6"/>
    </row>
    <row r="349" spans="3:18" x14ac:dyDescent="0.25">
      <c r="C349" s="138"/>
      <c r="D349" s="139"/>
      <c r="F349" s="147" t="str">
        <f t="shared" si="30"/>
        <v/>
      </c>
      <c r="G349" s="147" t="str">
        <f t="shared" si="31"/>
        <v/>
      </c>
      <c r="H349" s="147" t="str">
        <f t="shared" si="32"/>
        <v/>
      </c>
      <c r="I349" s="15" t="str">
        <f t="shared" si="33"/>
        <v/>
      </c>
      <c r="J349" s="191" t="str">
        <f t="shared" si="34"/>
        <v/>
      </c>
      <c r="M349" s="40"/>
      <c r="N349" s="40"/>
      <c r="O349" s="135"/>
      <c r="P349" s="133"/>
      <c r="Q349" s="228" t="str">
        <f t="shared" si="35"/>
        <v xml:space="preserve"> </v>
      </c>
      <c r="R349" s="6"/>
    </row>
    <row r="350" spans="3:18" x14ac:dyDescent="0.25">
      <c r="C350" s="138"/>
      <c r="D350" s="139"/>
      <c r="F350" s="147" t="str">
        <f t="shared" si="30"/>
        <v/>
      </c>
      <c r="G350" s="147" t="str">
        <f t="shared" si="31"/>
        <v/>
      </c>
      <c r="H350" s="147" t="str">
        <f t="shared" si="32"/>
        <v/>
      </c>
      <c r="I350" s="15" t="str">
        <f t="shared" si="33"/>
        <v/>
      </c>
      <c r="J350" s="191" t="str">
        <f t="shared" si="34"/>
        <v/>
      </c>
      <c r="M350" s="40"/>
      <c r="N350" s="40"/>
      <c r="O350" s="135"/>
      <c r="P350" s="133"/>
      <c r="Q350" s="228" t="str">
        <f t="shared" si="35"/>
        <v xml:space="preserve"> </v>
      </c>
      <c r="R350" s="6"/>
    </row>
    <row r="351" spans="3:18" x14ac:dyDescent="0.25">
      <c r="C351" s="138"/>
      <c r="D351" s="139"/>
      <c r="F351" s="147" t="str">
        <f t="shared" si="30"/>
        <v/>
      </c>
      <c r="G351" s="147" t="str">
        <f t="shared" si="31"/>
        <v/>
      </c>
      <c r="H351" s="147" t="str">
        <f t="shared" si="32"/>
        <v/>
      </c>
      <c r="I351" s="15" t="str">
        <f t="shared" si="33"/>
        <v/>
      </c>
      <c r="J351" s="191" t="str">
        <f t="shared" si="34"/>
        <v/>
      </c>
      <c r="M351" s="40"/>
      <c r="N351" s="40"/>
      <c r="O351" s="135"/>
      <c r="P351" s="133"/>
      <c r="Q351" s="228" t="str">
        <f t="shared" si="35"/>
        <v xml:space="preserve"> </v>
      </c>
      <c r="R351" s="6"/>
    </row>
    <row r="352" spans="3:18" x14ac:dyDescent="0.25">
      <c r="C352" s="138"/>
      <c r="D352" s="139"/>
      <c r="F352" s="147" t="str">
        <f t="shared" si="30"/>
        <v/>
      </c>
      <c r="G352" s="147" t="str">
        <f t="shared" si="31"/>
        <v/>
      </c>
      <c r="H352" s="147" t="str">
        <f t="shared" si="32"/>
        <v/>
      </c>
      <c r="I352" s="15" t="str">
        <f t="shared" si="33"/>
        <v/>
      </c>
      <c r="J352" s="191" t="str">
        <f t="shared" si="34"/>
        <v/>
      </c>
      <c r="M352" s="40"/>
      <c r="N352" s="40"/>
      <c r="O352" s="135"/>
      <c r="P352" s="133"/>
      <c r="Q352" s="228" t="str">
        <f t="shared" si="35"/>
        <v xml:space="preserve"> </v>
      </c>
      <c r="R352" s="6"/>
    </row>
    <row r="353" spans="3:18" x14ac:dyDescent="0.25">
      <c r="C353" s="138"/>
      <c r="D353" s="139"/>
      <c r="F353" s="147" t="str">
        <f t="shared" si="30"/>
        <v/>
      </c>
      <c r="G353" s="147" t="str">
        <f t="shared" si="31"/>
        <v/>
      </c>
      <c r="H353" s="147" t="str">
        <f t="shared" si="32"/>
        <v/>
      </c>
      <c r="I353" s="15" t="str">
        <f t="shared" si="33"/>
        <v/>
      </c>
      <c r="J353" s="191" t="str">
        <f t="shared" si="34"/>
        <v/>
      </c>
      <c r="M353" s="40"/>
      <c r="N353" s="40"/>
      <c r="O353" s="135"/>
      <c r="P353" s="133"/>
      <c r="Q353" s="228" t="str">
        <f t="shared" si="35"/>
        <v xml:space="preserve"> </v>
      </c>
      <c r="R353" s="6"/>
    </row>
    <row r="354" spans="3:18" x14ac:dyDescent="0.25">
      <c r="C354" s="138"/>
      <c r="D354" s="139"/>
      <c r="F354" s="147" t="str">
        <f t="shared" si="30"/>
        <v/>
      </c>
      <c r="G354" s="147" t="str">
        <f t="shared" si="31"/>
        <v/>
      </c>
      <c r="H354" s="147" t="str">
        <f t="shared" si="32"/>
        <v/>
      </c>
      <c r="I354" s="15" t="str">
        <f t="shared" si="33"/>
        <v/>
      </c>
      <c r="J354" s="191" t="str">
        <f t="shared" si="34"/>
        <v/>
      </c>
      <c r="M354" s="40"/>
      <c r="N354" s="40"/>
      <c r="O354" s="135"/>
      <c r="P354" s="133"/>
      <c r="Q354" s="228" t="str">
        <f t="shared" si="35"/>
        <v xml:space="preserve"> </v>
      </c>
      <c r="R354" s="6"/>
    </row>
    <row r="355" spans="3:18" x14ac:dyDescent="0.25">
      <c r="C355" s="138"/>
      <c r="D355" s="139"/>
      <c r="F355" s="147" t="str">
        <f t="shared" si="30"/>
        <v/>
      </c>
      <c r="G355" s="147" t="str">
        <f t="shared" si="31"/>
        <v/>
      </c>
      <c r="H355" s="147" t="str">
        <f t="shared" si="32"/>
        <v/>
      </c>
      <c r="I355" s="15" t="str">
        <f t="shared" si="33"/>
        <v/>
      </c>
      <c r="J355" s="191" t="str">
        <f t="shared" si="34"/>
        <v/>
      </c>
      <c r="M355" s="40"/>
      <c r="N355" s="40"/>
      <c r="O355" s="135"/>
      <c r="P355" s="133"/>
      <c r="Q355" s="228" t="str">
        <f t="shared" si="35"/>
        <v xml:space="preserve"> </v>
      </c>
      <c r="R355" s="6"/>
    </row>
    <row r="356" spans="3:18" x14ac:dyDescent="0.25">
      <c r="C356" s="138"/>
      <c r="D356" s="139"/>
      <c r="F356" s="147" t="str">
        <f t="shared" si="30"/>
        <v/>
      </c>
      <c r="G356" s="147" t="str">
        <f t="shared" si="31"/>
        <v/>
      </c>
      <c r="H356" s="147" t="str">
        <f t="shared" si="32"/>
        <v/>
      </c>
      <c r="I356" s="15" t="str">
        <f t="shared" si="33"/>
        <v/>
      </c>
      <c r="J356" s="191" t="str">
        <f t="shared" si="34"/>
        <v/>
      </c>
      <c r="M356" s="40"/>
      <c r="N356" s="40"/>
      <c r="O356" s="135"/>
      <c r="P356" s="133"/>
      <c r="Q356" s="228" t="str">
        <f t="shared" si="35"/>
        <v xml:space="preserve"> </v>
      </c>
      <c r="R356" s="6"/>
    </row>
    <row r="357" spans="3:18" x14ac:dyDescent="0.25">
      <c r="C357" s="138"/>
      <c r="D357" s="139"/>
      <c r="F357" s="147" t="str">
        <f t="shared" si="30"/>
        <v/>
      </c>
      <c r="G357" s="147" t="str">
        <f t="shared" si="31"/>
        <v/>
      </c>
      <c r="H357" s="147" t="str">
        <f t="shared" si="32"/>
        <v/>
      </c>
      <c r="I357" s="15" t="str">
        <f t="shared" si="33"/>
        <v/>
      </c>
      <c r="J357" s="191" t="str">
        <f t="shared" si="34"/>
        <v/>
      </c>
      <c r="M357" s="40"/>
      <c r="N357" s="40"/>
      <c r="O357" s="135"/>
      <c r="P357" s="133"/>
      <c r="Q357" s="228" t="str">
        <f t="shared" si="35"/>
        <v xml:space="preserve"> </v>
      </c>
      <c r="R357" s="6"/>
    </row>
    <row r="358" spans="3:18" x14ac:dyDescent="0.25">
      <c r="C358" s="138"/>
      <c r="D358" s="139"/>
      <c r="F358" s="147" t="str">
        <f t="shared" si="30"/>
        <v/>
      </c>
      <c r="G358" s="147" t="str">
        <f t="shared" si="31"/>
        <v/>
      </c>
      <c r="H358" s="147" t="str">
        <f t="shared" si="32"/>
        <v/>
      </c>
      <c r="I358" s="15" t="str">
        <f t="shared" si="33"/>
        <v/>
      </c>
      <c r="J358" s="191" t="str">
        <f t="shared" si="34"/>
        <v/>
      </c>
      <c r="M358" s="40"/>
      <c r="N358" s="40"/>
      <c r="O358" s="135"/>
      <c r="P358" s="133"/>
      <c r="Q358" s="228" t="str">
        <f t="shared" si="35"/>
        <v xml:space="preserve"> </v>
      </c>
      <c r="R358" s="6"/>
    </row>
    <row r="359" spans="3:18" x14ac:dyDescent="0.25">
      <c r="C359" s="138"/>
      <c r="D359" s="139"/>
      <c r="F359" s="147" t="str">
        <f t="shared" si="30"/>
        <v/>
      </c>
      <c r="G359" s="147" t="str">
        <f t="shared" si="31"/>
        <v/>
      </c>
      <c r="H359" s="147" t="str">
        <f t="shared" si="32"/>
        <v/>
      </c>
      <c r="I359" s="15" t="str">
        <f t="shared" si="33"/>
        <v/>
      </c>
      <c r="J359" s="191" t="str">
        <f t="shared" si="34"/>
        <v/>
      </c>
      <c r="M359" s="40"/>
      <c r="N359" s="40"/>
      <c r="O359" s="135"/>
      <c r="P359" s="133"/>
      <c r="Q359" s="228" t="str">
        <f t="shared" si="35"/>
        <v xml:space="preserve"> </v>
      </c>
      <c r="R359" s="6"/>
    </row>
    <row r="360" spans="3:18" x14ac:dyDescent="0.25">
      <c r="C360" s="138"/>
      <c r="D360" s="139"/>
      <c r="F360" s="147" t="str">
        <f t="shared" si="30"/>
        <v/>
      </c>
      <c r="G360" s="147" t="str">
        <f t="shared" si="31"/>
        <v/>
      </c>
      <c r="H360" s="147" t="str">
        <f t="shared" si="32"/>
        <v/>
      </c>
      <c r="I360" s="15" t="str">
        <f t="shared" si="33"/>
        <v/>
      </c>
      <c r="J360" s="191" t="str">
        <f t="shared" si="34"/>
        <v/>
      </c>
      <c r="M360" s="40"/>
      <c r="N360" s="40"/>
      <c r="O360" s="135"/>
      <c r="P360" s="133"/>
      <c r="Q360" s="228" t="str">
        <f t="shared" si="35"/>
        <v xml:space="preserve"> </v>
      </c>
      <c r="R360" s="6"/>
    </row>
    <row r="361" spans="3:18" x14ac:dyDescent="0.25">
      <c r="C361" s="138"/>
      <c r="D361" s="139"/>
      <c r="F361" s="147" t="str">
        <f t="shared" si="30"/>
        <v/>
      </c>
      <c r="G361" s="147" t="str">
        <f t="shared" si="31"/>
        <v/>
      </c>
      <c r="H361" s="147" t="str">
        <f t="shared" si="32"/>
        <v/>
      </c>
      <c r="I361" s="15" t="str">
        <f t="shared" si="33"/>
        <v/>
      </c>
      <c r="J361" s="191" t="str">
        <f t="shared" si="34"/>
        <v/>
      </c>
      <c r="M361" s="40"/>
      <c r="N361" s="40"/>
      <c r="O361" s="135"/>
      <c r="P361" s="133"/>
      <c r="Q361" s="228" t="str">
        <f t="shared" si="35"/>
        <v xml:space="preserve"> </v>
      </c>
      <c r="R361" s="6"/>
    </row>
    <row r="362" spans="3:18" x14ac:dyDescent="0.25">
      <c r="C362" s="138"/>
      <c r="D362" s="139"/>
      <c r="F362" s="147" t="str">
        <f t="shared" si="30"/>
        <v/>
      </c>
      <c r="G362" s="147" t="str">
        <f t="shared" si="31"/>
        <v/>
      </c>
      <c r="H362" s="147" t="str">
        <f t="shared" si="32"/>
        <v/>
      </c>
      <c r="I362" s="15" t="str">
        <f t="shared" si="33"/>
        <v/>
      </c>
      <c r="J362" s="191" t="str">
        <f t="shared" si="34"/>
        <v/>
      </c>
      <c r="M362" s="40"/>
      <c r="N362" s="40"/>
      <c r="O362" s="135"/>
      <c r="P362" s="133"/>
      <c r="Q362" s="228" t="str">
        <f t="shared" si="35"/>
        <v xml:space="preserve"> </v>
      </c>
      <c r="R362" s="6"/>
    </row>
    <row r="363" spans="3:18" x14ac:dyDescent="0.25">
      <c r="C363" s="138"/>
      <c r="D363" s="139"/>
      <c r="F363" s="147" t="str">
        <f t="shared" si="30"/>
        <v/>
      </c>
      <c r="G363" s="147" t="str">
        <f t="shared" si="31"/>
        <v/>
      </c>
      <c r="H363" s="147" t="str">
        <f t="shared" si="32"/>
        <v/>
      </c>
      <c r="I363" s="15" t="str">
        <f t="shared" si="33"/>
        <v/>
      </c>
      <c r="J363" s="191" t="str">
        <f t="shared" si="34"/>
        <v/>
      </c>
      <c r="M363" s="40"/>
      <c r="N363" s="40"/>
      <c r="O363" s="135"/>
      <c r="P363" s="133"/>
      <c r="Q363" s="228" t="str">
        <f t="shared" si="35"/>
        <v xml:space="preserve"> </v>
      </c>
      <c r="R363" s="6"/>
    </row>
    <row r="364" spans="3:18" x14ac:dyDescent="0.25">
      <c r="C364" s="138"/>
      <c r="D364" s="139"/>
      <c r="F364" s="147" t="str">
        <f t="shared" si="30"/>
        <v/>
      </c>
      <c r="G364" s="147" t="str">
        <f t="shared" si="31"/>
        <v/>
      </c>
      <c r="H364" s="147" t="str">
        <f t="shared" si="32"/>
        <v/>
      </c>
      <c r="I364" s="15" t="str">
        <f t="shared" si="33"/>
        <v/>
      </c>
      <c r="J364" s="191" t="str">
        <f t="shared" si="34"/>
        <v/>
      </c>
      <c r="M364" s="40"/>
      <c r="N364" s="40"/>
      <c r="O364" s="135"/>
      <c r="P364" s="133"/>
      <c r="Q364" s="228" t="str">
        <f t="shared" si="35"/>
        <v xml:space="preserve"> </v>
      </c>
      <c r="R364" s="6"/>
    </row>
    <row r="365" spans="3:18" x14ac:dyDescent="0.25">
      <c r="C365" s="138"/>
      <c r="D365" s="139"/>
      <c r="F365" s="147" t="str">
        <f t="shared" si="30"/>
        <v/>
      </c>
      <c r="G365" s="147" t="str">
        <f t="shared" si="31"/>
        <v/>
      </c>
      <c r="H365" s="147" t="str">
        <f t="shared" si="32"/>
        <v/>
      </c>
      <c r="I365" s="15" t="str">
        <f t="shared" si="33"/>
        <v/>
      </c>
      <c r="J365" s="191" t="str">
        <f t="shared" si="34"/>
        <v/>
      </c>
      <c r="M365" s="40"/>
      <c r="N365" s="40"/>
      <c r="O365" s="135"/>
      <c r="P365" s="133"/>
      <c r="Q365" s="228" t="str">
        <f t="shared" si="35"/>
        <v xml:space="preserve"> </v>
      </c>
      <c r="R365" s="6"/>
    </row>
    <row r="366" spans="3:18" x14ac:dyDescent="0.25">
      <c r="C366" s="138"/>
      <c r="D366" s="139"/>
      <c r="F366" s="147" t="str">
        <f t="shared" si="30"/>
        <v/>
      </c>
      <c r="G366" s="147" t="str">
        <f t="shared" si="31"/>
        <v/>
      </c>
      <c r="H366" s="147" t="str">
        <f t="shared" si="32"/>
        <v/>
      </c>
      <c r="I366" s="15" t="str">
        <f t="shared" si="33"/>
        <v/>
      </c>
      <c r="J366" s="191" t="str">
        <f t="shared" si="34"/>
        <v/>
      </c>
      <c r="M366" s="40"/>
      <c r="N366" s="40"/>
      <c r="O366" s="135"/>
      <c r="P366" s="133"/>
      <c r="Q366" s="228" t="str">
        <f t="shared" si="35"/>
        <v xml:space="preserve"> </v>
      </c>
      <c r="R366" s="6"/>
    </row>
    <row r="367" spans="3:18" x14ac:dyDescent="0.25">
      <c r="C367" s="138"/>
      <c r="D367" s="139"/>
      <c r="F367" s="147" t="str">
        <f t="shared" si="30"/>
        <v/>
      </c>
      <c r="G367" s="147" t="str">
        <f t="shared" si="31"/>
        <v/>
      </c>
      <c r="H367" s="147" t="str">
        <f t="shared" si="32"/>
        <v/>
      </c>
      <c r="I367" s="15" t="str">
        <f t="shared" si="33"/>
        <v/>
      </c>
      <c r="J367" s="191" t="str">
        <f t="shared" si="34"/>
        <v/>
      </c>
      <c r="M367" s="40"/>
      <c r="N367" s="40"/>
      <c r="O367" s="135"/>
      <c r="P367" s="133"/>
      <c r="Q367" s="228" t="str">
        <f t="shared" si="35"/>
        <v xml:space="preserve"> </v>
      </c>
      <c r="R367" s="6"/>
    </row>
    <row r="368" spans="3:18" x14ac:dyDescent="0.25">
      <c r="C368" s="138"/>
      <c r="D368" s="139"/>
      <c r="F368" s="147" t="str">
        <f t="shared" si="30"/>
        <v/>
      </c>
      <c r="G368" s="147" t="str">
        <f t="shared" si="31"/>
        <v/>
      </c>
      <c r="H368" s="147" t="str">
        <f t="shared" si="32"/>
        <v/>
      </c>
      <c r="I368" s="15" t="str">
        <f t="shared" si="33"/>
        <v/>
      </c>
      <c r="J368" s="191" t="str">
        <f t="shared" si="34"/>
        <v/>
      </c>
      <c r="M368" s="40"/>
      <c r="N368" s="40"/>
      <c r="O368" s="135"/>
      <c r="P368" s="133"/>
      <c r="Q368" s="228" t="str">
        <f t="shared" si="35"/>
        <v xml:space="preserve"> </v>
      </c>
      <c r="R368" s="6"/>
    </row>
    <row r="369" spans="3:18" x14ac:dyDescent="0.25">
      <c r="C369" s="138"/>
      <c r="D369" s="139"/>
      <c r="F369" s="147" t="str">
        <f t="shared" si="30"/>
        <v/>
      </c>
      <c r="G369" s="147" t="str">
        <f t="shared" si="31"/>
        <v/>
      </c>
      <c r="H369" s="147" t="str">
        <f t="shared" si="32"/>
        <v/>
      </c>
      <c r="I369" s="15" t="str">
        <f t="shared" si="33"/>
        <v/>
      </c>
      <c r="J369" s="191" t="str">
        <f t="shared" si="34"/>
        <v/>
      </c>
      <c r="M369" s="40"/>
      <c r="N369" s="40"/>
      <c r="O369" s="135"/>
      <c r="P369" s="133"/>
      <c r="Q369" s="228" t="str">
        <f t="shared" si="35"/>
        <v xml:space="preserve"> </v>
      </c>
      <c r="R369" s="6"/>
    </row>
    <row r="370" spans="3:18" x14ac:dyDescent="0.25">
      <c r="C370" s="138"/>
      <c r="D370" s="139"/>
      <c r="F370" s="147" t="str">
        <f t="shared" si="30"/>
        <v/>
      </c>
      <c r="G370" s="147" t="str">
        <f t="shared" si="31"/>
        <v/>
      </c>
      <c r="H370" s="147" t="str">
        <f t="shared" si="32"/>
        <v/>
      </c>
      <c r="I370" s="15" t="str">
        <f t="shared" si="33"/>
        <v/>
      </c>
      <c r="J370" s="191" t="str">
        <f t="shared" si="34"/>
        <v/>
      </c>
      <c r="M370" s="40"/>
      <c r="N370" s="40"/>
      <c r="O370" s="135"/>
      <c r="P370" s="133"/>
      <c r="Q370" s="228" t="str">
        <f t="shared" si="35"/>
        <v xml:space="preserve"> </v>
      </c>
      <c r="R370" s="6"/>
    </row>
    <row r="371" spans="3:18" x14ac:dyDescent="0.25">
      <c r="C371" s="138"/>
      <c r="D371" s="139"/>
      <c r="F371" s="147" t="str">
        <f t="shared" si="30"/>
        <v/>
      </c>
      <c r="G371" s="147" t="str">
        <f t="shared" si="31"/>
        <v/>
      </c>
      <c r="H371" s="147" t="str">
        <f t="shared" si="32"/>
        <v/>
      </c>
      <c r="I371" s="15" t="str">
        <f t="shared" si="33"/>
        <v/>
      </c>
      <c r="J371" s="191" t="str">
        <f t="shared" si="34"/>
        <v/>
      </c>
      <c r="M371" s="40"/>
      <c r="N371" s="40"/>
      <c r="O371" s="135"/>
      <c r="P371" s="133"/>
      <c r="Q371" s="228" t="str">
        <f t="shared" si="35"/>
        <v xml:space="preserve"> </v>
      </c>
      <c r="R371" s="6"/>
    </row>
    <row r="372" spans="3:18" x14ac:dyDescent="0.25">
      <c r="C372" s="138"/>
      <c r="D372" s="139"/>
      <c r="F372" s="147" t="str">
        <f t="shared" si="30"/>
        <v/>
      </c>
      <c r="G372" s="147" t="str">
        <f t="shared" si="31"/>
        <v/>
      </c>
      <c r="H372" s="147" t="str">
        <f t="shared" si="32"/>
        <v/>
      </c>
      <c r="I372" s="15" t="str">
        <f t="shared" si="33"/>
        <v/>
      </c>
      <c r="J372" s="191" t="str">
        <f t="shared" si="34"/>
        <v/>
      </c>
      <c r="M372" s="40"/>
      <c r="N372" s="40"/>
      <c r="O372" s="135"/>
      <c r="P372" s="133"/>
      <c r="Q372" s="228" t="str">
        <f t="shared" si="35"/>
        <v xml:space="preserve"> </v>
      </c>
      <c r="R372" s="6"/>
    </row>
    <row r="373" spans="3:18" x14ac:dyDescent="0.25">
      <c r="C373" s="138"/>
      <c r="D373" s="139"/>
      <c r="F373" s="147" t="str">
        <f t="shared" si="30"/>
        <v/>
      </c>
      <c r="G373" s="147" t="str">
        <f t="shared" si="31"/>
        <v/>
      </c>
      <c r="H373" s="147" t="str">
        <f t="shared" si="32"/>
        <v/>
      </c>
      <c r="I373" s="15" t="str">
        <f t="shared" si="33"/>
        <v/>
      </c>
      <c r="J373" s="191" t="str">
        <f t="shared" si="34"/>
        <v/>
      </c>
      <c r="M373" s="40"/>
      <c r="N373" s="40"/>
      <c r="O373" s="135"/>
      <c r="P373" s="133"/>
      <c r="Q373" s="228" t="str">
        <f t="shared" si="35"/>
        <v xml:space="preserve"> </v>
      </c>
      <c r="R373" s="6"/>
    </row>
    <row r="374" spans="3:18" x14ac:dyDescent="0.25">
      <c r="C374" s="138"/>
      <c r="D374" s="139"/>
      <c r="F374" s="147" t="str">
        <f t="shared" si="30"/>
        <v/>
      </c>
      <c r="G374" s="147" t="str">
        <f t="shared" si="31"/>
        <v/>
      </c>
      <c r="H374" s="147" t="str">
        <f t="shared" si="32"/>
        <v/>
      </c>
      <c r="I374" s="15" t="str">
        <f t="shared" si="33"/>
        <v/>
      </c>
      <c r="J374" s="191" t="str">
        <f t="shared" si="34"/>
        <v/>
      </c>
      <c r="M374" s="40"/>
      <c r="N374" s="40"/>
      <c r="O374" s="135"/>
      <c r="P374" s="133"/>
      <c r="Q374" s="228" t="str">
        <f t="shared" si="35"/>
        <v xml:space="preserve"> </v>
      </c>
      <c r="R374" s="6"/>
    </row>
    <row r="375" spans="3:18" x14ac:dyDescent="0.25">
      <c r="C375" s="138"/>
      <c r="D375" s="139"/>
      <c r="F375" s="147" t="str">
        <f t="shared" si="30"/>
        <v/>
      </c>
      <c r="G375" s="147" t="str">
        <f t="shared" si="31"/>
        <v/>
      </c>
      <c r="H375" s="147" t="str">
        <f t="shared" si="32"/>
        <v/>
      </c>
      <c r="I375" s="15" t="str">
        <f t="shared" si="33"/>
        <v/>
      </c>
      <c r="J375" s="191" t="str">
        <f t="shared" si="34"/>
        <v/>
      </c>
      <c r="M375" s="40"/>
      <c r="N375" s="40"/>
      <c r="O375" s="135"/>
      <c r="P375" s="133"/>
      <c r="Q375" s="228" t="str">
        <f t="shared" si="35"/>
        <v xml:space="preserve"> </v>
      </c>
      <c r="R375" s="6"/>
    </row>
    <row r="376" spans="3:18" x14ac:dyDescent="0.25">
      <c r="C376" s="138"/>
      <c r="D376" s="139"/>
      <c r="F376" s="147" t="str">
        <f t="shared" si="30"/>
        <v/>
      </c>
      <c r="G376" s="147" t="str">
        <f t="shared" si="31"/>
        <v/>
      </c>
      <c r="H376" s="147" t="str">
        <f t="shared" si="32"/>
        <v/>
      </c>
      <c r="I376" s="15" t="str">
        <f t="shared" si="33"/>
        <v/>
      </c>
      <c r="J376" s="191" t="str">
        <f t="shared" si="34"/>
        <v/>
      </c>
      <c r="M376" s="40"/>
      <c r="N376" s="40"/>
      <c r="O376" s="135"/>
      <c r="P376" s="133"/>
      <c r="Q376" s="228" t="str">
        <f t="shared" si="35"/>
        <v xml:space="preserve"> </v>
      </c>
      <c r="R376" s="6"/>
    </row>
    <row r="377" spans="3:18" x14ac:dyDescent="0.25">
      <c r="C377" s="138"/>
      <c r="D377" s="139"/>
      <c r="F377" s="147" t="str">
        <f t="shared" si="30"/>
        <v/>
      </c>
      <c r="G377" s="147" t="str">
        <f t="shared" si="31"/>
        <v/>
      </c>
      <c r="H377" s="147" t="str">
        <f t="shared" si="32"/>
        <v/>
      </c>
      <c r="I377" s="15" t="str">
        <f t="shared" si="33"/>
        <v/>
      </c>
      <c r="J377" s="191" t="str">
        <f t="shared" si="34"/>
        <v/>
      </c>
      <c r="M377" s="40"/>
      <c r="N377" s="40"/>
      <c r="O377" s="135"/>
      <c r="P377" s="133"/>
      <c r="Q377" s="228" t="str">
        <f t="shared" si="35"/>
        <v xml:space="preserve"> </v>
      </c>
      <c r="R377" s="6"/>
    </row>
    <row r="378" spans="3:18" x14ac:dyDescent="0.25">
      <c r="C378" s="138"/>
      <c r="D378" s="139"/>
      <c r="F378" s="147" t="str">
        <f t="shared" si="30"/>
        <v/>
      </c>
      <c r="G378" s="147" t="str">
        <f t="shared" si="31"/>
        <v/>
      </c>
      <c r="H378" s="147" t="str">
        <f t="shared" si="32"/>
        <v/>
      </c>
      <c r="I378" s="15" t="str">
        <f t="shared" si="33"/>
        <v/>
      </c>
      <c r="J378" s="191" t="str">
        <f t="shared" si="34"/>
        <v/>
      </c>
      <c r="M378" s="40"/>
      <c r="N378" s="40"/>
      <c r="O378" s="135"/>
      <c r="P378" s="133"/>
      <c r="Q378" s="228" t="str">
        <f t="shared" si="35"/>
        <v xml:space="preserve"> </v>
      </c>
      <c r="R378" s="6"/>
    </row>
    <row r="379" spans="3:18" x14ac:dyDescent="0.25">
      <c r="C379" s="138"/>
      <c r="D379" s="139"/>
      <c r="F379" s="147" t="str">
        <f t="shared" si="30"/>
        <v/>
      </c>
      <c r="G379" s="147" t="str">
        <f t="shared" si="31"/>
        <v/>
      </c>
      <c r="H379" s="147" t="str">
        <f t="shared" si="32"/>
        <v/>
      </c>
      <c r="I379" s="15" t="str">
        <f t="shared" si="33"/>
        <v/>
      </c>
      <c r="J379" s="191" t="str">
        <f t="shared" si="34"/>
        <v/>
      </c>
      <c r="M379" s="40"/>
      <c r="N379" s="40"/>
      <c r="O379" s="135"/>
      <c r="P379" s="133"/>
      <c r="Q379" s="228" t="str">
        <f t="shared" si="35"/>
        <v xml:space="preserve"> </v>
      </c>
      <c r="R379" s="6"/>
    </row>
    <row r="380" spans="3:18" x14ac:dyDescent="0.25">
      <c r="C380" s="138"/>
      <c r="D380" s="139"/>
      <c r="F380" s="147" t="str">
        <f t="shared" si="30"/>
        <v/>
      </c>
      <c r="G380" s="147" t="str">
        <f t="shared" si="31"/>
        <v/>
      </c>
      <c r="H380" s="147" t="str">
        <f t="shared" si="32"/>
        <v/>
      </c>
      <c r="I380" s="15" t="str">
        <f t="shared" si="33"/>
        <v/>
      </c>
      <c r="J380" s="191" t="str">
        <f t="shared" si="34"/>
        <v/>
      </c>
      <c r="M380" s="40"/>
      <c r="N380" s="40"/>
      <c r="O380" s="135"/>
      <c r="P380" s="133"/>
      <c r="Q380" s="228" t="str">
        <f t="shared" si="35"/>
        <v xml:space="preserve"> </v>
      </c>
      <c r="R380" s="6"/>
    </row>
    <row r="381" spans="3:18" x14ac:dyDescent="0.25">
      <c r="C381" s="138"/>
      <c r="D381" s="139"/>
      <c r="F381" s="147" t="str">
        <f t="shared" si="30"/>
        <v/>
      </c>
      <c r="G381" s="147" t="str">
        <f t="shared" si="31"/>
        <v/>
      </c>
      <c r="H381" s="147" t="str">
        <f t="shared" si="32"/>
        <v/>
      </c>
      <c r="I381" s="15" t="str">
        <f t="shared" si="33"/>
        <v/>
      </c>
      <c r="J381" s="191" t="str">
        <f t="shared" si="34"/>
        <v/>
      </c>
      <c r="M381" s="40"/>
      <c r="N381" s="40"/>
      <c r="O381" s="135"/>
      <c r="P381" s="133"/>
      <c r="Q381" s="228" t="str">
        <f t="shared" si="35"/>
        <v xml:space="preserve"> </v>
      </c>
      <c r="R381" s="6"/>
    </row>
    <row r="382" spans="3:18" x14ac:dyDescent="0.25">
      <c r="C382" s="138"/>
      <c r="D382" s="139"/>
      <c r="F382" s="147" t="str">
        <f t="shared" si="30"/>
        <v/>
      </c>
      <c r="G382" s="147" t="str">
        <f t="shared" si="31"/>
        <v/>
      </c>
      <c r="H382" s="147" t="str">
        <f t="shared" si="32"/>
        <v/>
      </c>
      <c r="I382" s="15" t="str">
        <f t="shared" si="33"/>
        <v/>
      </c>
      <c r="J382" s="191" t="str">
        <f t="shared" si="34"/>
        <v/>
      </c>
      <c r="M382" s="40"/>
      <c r="N382" s="40"/>
      <c r="O382" s="135"/>
      <c r="P382" s="133"/>
      <c r="Q382" s="228" t="str">
        <f t="shared" si="35"/>
        <v xml:space="preserve"> </v>
      </c>
      <c r="R382" s="6"/>
    </row>
    <row r="383" spans="3:18" x14ac:dyDescent="0.25">
      <c r="C383" s="138"/>
      <c r="D383" s="139"/>
      <c r="F383" s="147" t="str">
        <f t="shared" si="30"/>
        <v/>
      </c>
      <c r="G383" s="147" t="str">
        <f t="shared" si="31"/>
        <v/>
      </c>
      <c r="H383" s="147" t="str">
        <f t="shared" si="32"/>
        <v/>
      </c>
      <c r="I383" s="15" t="str">
        <f t="shared" si="33"/>
        <v/>
      </c>
      <c r="J383" s="191" t="str">
        <f t="shared" si="34"/>
        <v/>
      </c>
      <c r="M383" s="40"/>
      <c r="N383" s="40"/>
      <c r="O383" s="135"/>
      <c r="P383" s="133"/>
      <c r="Q383" s="228" t="str">
        <f t="shared" si="35"/>
        <v xml:space="preserve"> </v>
      </c>
      <c r="R383" s="6"/>
    </row>
    <row r="384" spans="3:18" x14ac:dyDescent="0.25">
      <c r="C384" s="138"/>
      <c r="D384" s="139"/>
      <c r="F384" s="147" t="str">
        <f t="shared" si="30"/>
        <v/>
      </c>
      <c r="G384" s="147" t="str">
        <f t="shared" si="31"/>
        <v/>
      </c>
      <c r="H384" s="147" t="str">
        <f t="shared" si="32"/>
        <v/>
      </c>
      <c r="I384" s="15" t="str">
        <f t="shared" si="33"/>
        <v/>
      </c>
      <c r="J384" s="191" t="str">
        <f t="shared" si="34"/>
        <v/>
      </c>
      <c r="M384" s="40"/>
      <c r="N384" s="40"/>
      <c r="O384" s="135"/>
      <c r="P384" s="133"/>
      <c r="Q384" s="228" t="str">
        <f t="shared" si="35"/>
        <v xml:space="preserve"> </v>
      </c>
      <c r="R384" s="6"/>
    </row>
    <row r="385" spans="3:18" x14ac:dyDescent="0.25">
      <c r="C385" s="138"/>
      <c r="D385" s="139"/>
      <c r="F385" s="147" t="str">
        <f t="shared" si="30"/>
        <v/>
      </c>
      <c r="G385" s="147" t="str">
        <f t="shared" si="31"/>
        <v/>
      </c>
      <c r="H385" s="147" t="str">
        <f t="shared" si="32"/>
        <v/>
      </c>
      <c r="I385" s="15" t="str">
        <f t="shared" si="33"/>
        <v/>
      </c>
      <c r="J385" s="191" t="str">
        <f t="shared" si="34"/>
        <v/>
      </c>
      <c r="M385" s="40"/>
      <c r="N385" s="40"/>
      <c r="O385" s="135"/>
      <c r="P385" s="133"/>
      <c r="Q385" s="228" t="str">
        <f t="shared" si="35"/>
        <v xml:space="preserve"> </v>
      </c>
      <c r="R385" s="6"/>
    </row>
    <row r="386" spans="3:18" x14ac:dyDescent="0.25">
      <c r="C386" s="138"/>
      <c r="D386" s="139"/>
      <c r="F386" s="147" t="str">
        <f t="shared" si="30"/>
        <v/>
      </c>
      <c r="G386" s="147" t="str">
        <f t="shared" si="31"/>
        <v/>
      </c>
      <c r="H386" s="147" t="str">
        <f t="shared" si="32"/>
        <v/>
      </c>
      <c r="I386" s="15" t="str">
        <f t="shared" si="33"/>
        <v/>
      </c>
      <c r="J386" s="191" t="str">
        <f t="shared" si="34"/>
        <v/>
      </c>
      <c r="M386" s="40"/>
      <c r="N386" s="40"/>
      <c r="O386" s="135"/>
      <c r="P386" s="133"/>
      <c r="Q386" s="228" t="str">
        <f t="shared" si="35"/>
        <v xml:space="preserve"> </v>
      </c>
      <c r="R386" s="6"/>
    </row>
    <row r="387" spans="3:18" x14ac:dyDescent="0.25">
      <c r="C387" s="138"/>
      <c r="D387" s="139"/>
      <c r="F387" s="147" t="str">
        <f t="shared" ref="F387:F400" si="36">IF(ISNUMBER(C387),C387*E387/1000,"")</f>
        <v/>
      </c>
      <c r="G387" s="147" t="str">
        <f t="shared" ref="G387:G400" si="37">IF(ISNUMBER(D387), D387*E387/1000,"")</f>
        <v/>
      </c>
      <c r="H387" s="147" t="str">
        <f t="shared" ref="H387:H400" si="38">IF(ISNUMBER(C387),G387,"")</f>
        <v/>
      </c>
      <c r="I387" s="15" t="str">
        <f t="shared" ref="I387:I400" si="39">IFERROR(IF(AND(ISNUMBER(C387),ISNUMBER(D387)),(F387-G387)/F387*100,""),"Kommentera volym--&gt;")</f>
        <v/>
      </c>
      <c r="J387" s="191" t="str">
        <f t="shared" ref="J387:J400" si="40">IF(ISNUMBER(F387), IF(B387-A387=0, 1, IF(B387-A387=2, 3, IF(B387-A387=6, 7, B387-A387))),"")</f>
        <v/>
      </c>
      <c r="M387" s="40"/>
      <c r="N387" s="40"/>
      <c r="O387" s="135"/>
      <c r="P387" s="133"/>
      <c r="Q387" s="228" t="str">
        <f t="shared" si="35"/>
        <v xml:space="preserve"> </v>
      </c>
      <c r="R387" s="6"/>
    </row>
    <row r="388" spans="3:18" x14ac:dyDescent="0.25">
      <c r="C388" s="138"/>
      <c r="D388" s="139"/>
      <c r="F388" s="147" t="str">
        <f t="shared" si="36"/>
        <v/>
      </c>
      <c r="G388" s="147" t="str">
        <f t="shared" si="37"/>
        <v/>
      </c>
      <c r="H388" s="147" t="str">
        <f t="shared" si="38"/>
        <v/>
      </c>
      <c r="I388" s="15" t="str">
        <f t="shared" si="39"/>
        <v/>
      </c>
      <c r="J388" s="191" t="str">
        <f t="shared" si="40"/>
        <v/>
      </c>
      <c r="M388" s="40"/>
      <c r="N388" s="40"/>
      <c r="O388" s="135"/>
      <c r="P388" s="133"/>
      <c r="Q388" s="228" t="str">
        <f t="shared" si="35"/>
        <v xml:space="preserve"> </v>
      </c>
      <c r="R388" s="6"/>
    </row>
    <row r="389" spans="3:18" x14ac:dyDescent="0.25">
      <c r="C389" s="138"/>
      <c r="D389" s="139"/>
      <c r="F389" s="147" t="str">
        <f t="shared" si="36"/>
        <v/>
      </c>
      <c r="G389" s="147" t="str">
        <f t="shared" si="37"/>
        <v/>
      </c>
      <c r="H389" s="147" t="str">
        <f t="shared" si="38"/>
        <v/>
      </c>
      <c r="I389" s="15" t="str">
        <f t="shared" si="39"/>
        <v/>
      </c>
      <c r="J389" s="191" t="str">
        <f t="shared" si="40"/>
        <v/>
      </c>
      <c r="M389" s="40"/>
      <c r="N389" s="40"/>
      <c r="O389" s="135"/>
      <c r="P389" s="133"/>
      <c r="Q389" s="228" t="str">
        <f t="shared" si="35"/>
        <v xml:space="preserve"> </v>
      </c>
      <c r="R389" s="6"/>
    </row>
    <row r="390" spans="3:18" x14ac:dyDescent="0.25">
      <c r="C390" s="138"/>
      <c r="D390" s="139"/>
      <c r="F390" s="147" t="str">
        <f t="shared" si="36"/>
        <v/>
      </c>
      <c r="G390" s="147" t="str">
        <f t="shared" si="37"/>
        <v/>
      </c>
      <c r="H390" s="147" t="str">
        <f t="shared" si="38"/>
        <v/>
      </c>
      <c r="I390" s="15" t="str">
        <f t="shared" si="39"/>
        <v/>
      </c>
      <c r="J390" s="191" t="str">
        <f t="shared" si="40"/>
        <v/>
      </c>
      <c r="M390" s="40"/>
      <c r="N390" s="40"/>
      <c r="O390" s="135"/>
      <c r="P390" s="133"/>
      <c r="Q390" s="228" t="str">
        <f t="shared" si="35"/>
        <v xml:space="preserve"> </v>
      </c>
      <c r="R390" s="6"/>
    </row>
    <row r="391" spans="3:18" x14ac:dyDescent="0.25">
      <c r="C391" s="138"/>
      <c r="D391" s="139"/>
      <c r="F391" s="147" t="str">
        <f t="shared" si="36"/>
        <v/>
      </c>
      <c r="G391" s="147" t="str">
        <f t="shared" si="37"/>
        <v/>
      </c>
      <c r="H391" s="147" t="str">
        <f t="shared" si="38"/>
        <v/>
      </c>
      <c r="I391" s="15" t="str">
        <f t="shared" si="39"/>
        <v/>
      </c>
      <c r="J391" s="191" t="str">
        <f t="shared" si="40"/>
        <v/>
      </c>
      <c r="M391" s="40"/>
      <c r="N391" s="40"/>
      <c r="O391" s="135"/>
      <c r="P391" s="133"/>
      <c r="Q391" s="228" t="str">
        <f t="shared" si="35"/>
        <v xml:space="preserve"> </v>
      </c>
      <c r="R391" s="6"/>
    </row>
    <row r="392" spans="3:18" x14ac:dyDescent="0.25">
      <c r="C392" s="138"/>
      <c r="D392" s="139"/>
      <c r="F392" s="147" t="str">
        <f t="shared" si="36"/>
        <v/>
      </c>
      <c r="G392" s="147" t="str">
        <f t="shared" si="37"/>
        <v/>
      </c>
      <c r="H392" s="147" t="str">
        <f t="shared" si="38"/>
        <v/>
      </c>
      <c r="I392" s="15" t="str">
        <f t="shared" si="39"/>
        <v/>
      </c>
      <c r="J392" s="191" t="str">
        <f t="shared" si="40"/>
        <v/>
      </c>
      <c r="M392" s="40"/>
      <c r="N392" s="40"/>
      <c r="O392" s="135"/>
      <c r="P392" s="133"/>
      <c r="Q392" s="228" t="str">
        <f t="shared" si="35"/>
        <v xml:space="preserve"> </v>
      </c>
      <c r="R392" s="6"/>
    </row>
    <row r="393" spans="3:18" x14ac:dyDescent="0.25">
      <c r="C393" s="138"/>
      <c r="D393" s="139"/>
      <c r="F393" s="147" t="str">
        <f t="shared" si="36"/>
        <v/>
      </c>
      <c r="G393" s="147" t="str">
        <f t="shared" si="37"/>
        <v/>
      </c>
      <c r="H393" s="147" t="str">
        <f t="shared" si="38"/>
        <v/>
      </c>
      <c r="I393" s="15" t="str">
        <f t="shared" si="39"/>
        <v/>
      </c>
      <c r="J393" s="191" t="str">
        <f t="shared" si="40"/>
        <v/>
      </c>
      <c r="M393" s="40"/>
      <c r="N393" s="40"/>
      <c r="O393" s="135"/>
      <c r="P393" s="133"/>
      <c r="Q393" s="228" t="str">
        <f t="shared" si="35"/>
        <v xml:space="preserve"> </v>
      </c>
      <c r="R393" s="6"/>
    </row>
    <row r="394" spans="3:18" x14ac:dyDescent="0.25">
      <c r="C394" s="138"/>
      <c r="D394" s="139"/>
      <c r="F394" s="147" t="str">
        <f t="shared" si="36"/>
        <v/>
      </c>
      <c r="G394" s="147" t="str">
        <f t="shared" si="37"/>
        <v/>
      </c>
      <c r="H394" s="147" t="str">
        <f t="shared" si="38"/>
        <v/>
      </c>
      <c r="I394" s="15" t="str">
        <f t="shared" si="39"/>
        <v/>
      </c>
      <c r="J394" s="191" t="str">
        <f t="shared" si="40"/>
        <v/>
      </c>
      <c r="M394" s="40"/>
      <c r="N394" s="40"/>
      <c r="O394" s="135"/>
      <c r="P394" s="133"/>
      <c r="Q394" s="228" t="str">
        <f t="shared" si="35"/>
        <v xml:space="preserve"> </v>
      </c>
      <c r="R394" s="6"/>
    </row>
    <row r="395" spans="3:18" x14ac:dyDescent="0.25">
      <c r="C395" s="138"/>
      <c r="D395" s="139"/>
      <c r="F395" s="147" t="str">
        <f t="shared" si="36"/>
        <v/>
      </c>
      <c r="G395" s="147" t="str">
        <f t="shared" si="37"/>
        <v/>
      </c>
      <c r="H395" s="147" t="str">
        <f t="shared" si="38"/>
        <v/>
      </c>
      <c r="I395" s="15" t="str">
        <f t="shared" si="39"/>
        <v/>
      </c>
      <c r="J395" s="191" t="str">
        <f t="shared" si="40"/>
        <v/>
      </c>
      <c r="M395" s="40"/>
      <c r="N395" s="40"/>
      <c r="O395" s="135"/>
      <c r="P395" s="133"/>
      <c r="Q395" s="228" t="str">
        <f t="shared" si="35"/>
        <v xml:space="preserve"> </v>
      </c>
      <c r="R395" s="6"/>
    </row>
    <row r="396" spans="3:18" x14ac:dyDescent="0.25">
      <c r="C396" s="138"/>
      <c r="D396" s="139"/>
      <c r="F396" s="147" t="str">
        <f t="shared" si="36"/>
        <v/>
      </c>
      <c r="G396" s="147" t="str">
        <f t="shared" si="37"/>
        <v/>
      </c>
      <c r="H396" s="147" t="str">
        <f t="shared" si="38"/>
        <v/>
      </c>
      <c r="I396" s="15" t="str">
        <f t="shared" si="39"/>
        <v/>
      </c>
      <c r="J396" s="191" t="str">
        <f t="shared" si="40"/>
        <v/>
      </c>
      <c r="M396" s="40"/>
      <c r="N396" s="40"/>
      <c r="O396" s="135"/>
      <c r="P396" s="133"/>
      <c r="Q396" s="228" t="str">
        <f t="shared" si="35"/>
        <v xml:space="preserve"> </v>
      </c>
      <c r="R396" s="6"/>
    </row>
    <row r="397" spans="3:18" x14ac:dyDescent="0.25">
      <c r="C397" s="138"/>
      <c r="D397" s="139"/>
      <c r="F397" s="147" t="str">
        <f t="shared" si="36"/>
        <v/>
      </c>
      <c r="G397" s="147" t="str">
        <f t="shared" si="37"/>
        <v/>
      </c>
      <c r="H397" s="147" t="str">
        <f t="shared" si="38"/>
        <v/>
      </c>
      <c r="I397" s="15" t="str">
        <f t="shared" si="39"/>
        <v/>
      </c>
      <c r="J397" s="191" t="str">
        <f t="shared" si="40"/>
        <v/>
      </c>
      <c r="M397" s="40"/>
      <c r="N397" s="40"/>
      <c r="O397" s="135"/>
      <c r="P397" s="133"/>
      <c r="Q397" s="228" t="str">
        <f t="shared" si="35"/>
        <v xml:space="preserve"> </v>
      </c>
      <c r="R397" s="6"/>
    </row>
    <row r="398" spans="3:18" x14ac:dyDescent="0.25">
      <c r="C398" s="138"/>
      <c r="D398" s="139"/>
      <c r="F398" s="147" t="str">
        <f t="shared" si="36"/>
        <v/>
      </c>
      <c r="G398" s="147" t="str">
        <f t="shared" si="37"/>
        <v/>
      </c>
      <c r="H398" s="147" t="str">
        <f t="shared" si="38"/>
        <v/>
      </c>
      <c r="I398" s="15" t="str">
        <f t="shared" si="39"/>
        <v/>
      </c>
      <c r="J398" s="191" t="str">
        <f t="shared" si="40"/>
        <v/>
      </c>
      <c r="M398" s="40"/>
      <c r="N398" s="40"/>
      <c r="O398" s="135"/>
      <c r="P398" s="133"/>
      <c r="Q398" s="228" t="str">
        <f t="shared" si="35"/>
        <v xml:space="preserve"> </v>
      </c>
      <c r="R398" s="6"/>
    </row>
    <row r="399" spans="3:18" x14ac:dyDescent="0.25">
      <c r="C399" s="138"/>
      <c r="D399" s="139"/>
      <c r="F399" s="147" t="str">
        <f t="shared" si="36"/>
        <v/>
      </c>
      <c r="G399" s="147" t="str">
        <f t="shared" si="37"/>
        <v/>
      </c>
      <c r="H399" s="147" t="str">
        <f t="shared" si="38"/>
        <v/>
      </c>
      <c r="I399" s="15" t="str">
        <f t="shared" si="39"/>
        <v/>
      </c>
      <c r="J399" s="191" t="str">
        <f t="shared" si="40"/>
        <v/>
      </c>
      <c r="M399" s="40"/>
      <c r="N399" s="40"/>
      <c r="O399" s="135"/>
      <c r="P399" s="133"/>
      <c r="Q399" s="228" t="str">
        <f t="shared" si="35"/>
        <v xml:space="preserve"> </v>
      </c>
      <c r="R399" s="6"/>
    </row>
    <row r="400" spans="3:18" x14ac:dyDescent="0.25">
      <c r="C400" s="138"/>
      <c r="D400" s="139"/>
      <c r="F400" s="147" t="str">
        <f t="shared" si="36"/>
        <v/>
      </c>
      <c r="G400" s="147" t="str">
        <f t="shared" si="37"/>
        <v/>
      </c>
      <c r="H400" s="147" t="str">
        <f t="shared" si="38"/>
        <v/>
      </c>
      <c r="I400" s="15" t="str">
        <f t="shared" si="39"/>
        <v/>
      </c>
      <c r="J400" s="191" t="str">
        <f t="shared" si="40"/>
        <v/>
      </c>
      <c r="M400" s="40"/>
      <c r="N400" s="40"/>
      <c r="O400" s="135"/>
      <c r="P400" s="133"/>
      <c r="Q400" s="228" t="str">
        <f t="shared" si="35"/>
        <v xml:space="preserve"> </v>
      </c>
      <c r="R400" s="6"/>
    </row>
  </sheetData>
  <sheetProtection algorithmName="SHA-512" hashValue="pPBaFvxj1/UZ1qbuGc+M5VEiNjSenYNc2rp0FJtFQ0JyEQ7jYzh7FQ+BwvrugSEqaurfW/8IH8/Oa5E6S51kJg==" saltValue="Om/OpzjUEv8/nRHFsRkXtw==" spinCount="100000" sheet="1" objects="1" scenarios="1"/>
  <protectedRanges>
    <protectedRange sqref="K2:K400 M21:P400 R21:R400 A3:B400 E3:E400" name="Område1"/>
    <protectedRange sqref="A2:E2 C3:D400" name="Område1_1"/>
  </protectedRanges>
  <mergeCells count="2">
    <mergeCell ref="M1:N1"/>
    <mergeCell ref="Q1:R1"/>
  </mergeCells>
  <conditionalFormatting sqref="D2:D400">
    <cfRule type="cellIs" dxfId="26" priority="32" operator="greaterThan">
      <formula>125.499999999999</formula>
    </cfRule>
  </conditionalFormatting>
  <conditionalFormatting sqref="I2:I400 K2:K400">
    <cfRule type="cellIs" dxfId="25" priority="50" stopIfTrue="1" operator="lessThan">
      <formula>74.4999999999999</formula>
    </cfRule>
  </conditionalFormatting>
  <conditionalFormatting sqref="J2:J400">
    <cfRule type="expression" dxfId="24" priority="2">
      <formula>NOT(OR(J2=0,J2=1,J2=3,J2=7,J2=""))</formula>
    </cfRule>
  </conditionalFormatting>
  <conditionalFormatting sqref="R2:S2">
    <cfRule type="cellIs" dxfId="23" priority="41" operator="greaterThan">
      <formula>70.4999999</formula>
    </cfRule>
  </conditionalFormatting>
  <conditionalFormatting sqref="R3:S3">
    <cfRule type="expression" dxfId="22" priority="31">
      <formula>$R$3&gt;70.49999999</formula>
    </cfRule>
  </conditionalFormatting>
  <conditionalFormatting sqref="R10:U10">
    <cfRule type="expression" dxfId="21" priority="81">
      <formula>$Q$14="OBS! DET FINNS ETT ELLER FLERA PROV SOM ÖVERSKRIDER HÖGSTA HALT PER MÄTTILLFÄLLE MED 100%, se bilaga 2 SNFS1994:7 alt 18§ NFS 2016:6"</formula>
    </cfRule>
    <cfRule type="expression" dxfId="20" priority="82">
      <formula>$R$10&gt;$T$10</formula>
    </cfRule>
  </conditionalFormatting>
  <conditionalFormatting sqref="R11:U11">
    <cfRule type="expression" dxfId="19" priority="13">
      <formula>$R$11&gt;$T$11</formula>
    </cfRule>
  </conditionalFormatting>
  <conditionalFormatting sqref="U11">
    <cfRule type="expression" dxfId="18" priority="30">
      <formula>"om(ÄRTEXT($P$7))"</formula>
    </cfRule>
  </conditionalFormatting>
  <conditionalFormatting sqref="W2:X2 W10:W11">
    <cfRule type="containsText" dxfId="17" priority="38" operator="containsText" text="NEJ">
      <formula>NOT(ISERROR(SEARCH("NEJ",W2)))</formula>
    </cfRule>
  </conditionalFormatting>
  <conditionalFormatting sqref="X6:X7">
    <cfRule type="containsText" dxfId="16" priority="3" operator="containsText" text="NEJ">
      <formula>NOT(ISERROR(SEARCH("NEJ",X6)))</formula>
    </cfRule>
  </conditionalFormatting>
  <dataValidations count="6">
    <dataValidation type="date" errorStyle="warning" allowBlank="1" showInputMessage="1" showErrorMessage="1" errorTitle="Felaktigt datumformat." promptTitle="Format och provperiod" prompt="&quot;ÅÅÅÅ-MM-DD&quot; eller Excel-datumtid. Både start- och slutdatum ska fyllas i. Sortera med äldst datum överst." sqref="A2:B400 M21:N400" xr:uid="{7443427C-45A7-476C-9A0E-61E7FB98B723}">
      <formula1>43831</formula1>
      <formula2>47484</formula2>
    </dataValidation>
    <dataValidation type="decimal" errorStyle="warning" operator="greaterThan" allowBlank="1" showInputMessage="1" showErrorMessage="1" errorTitle="Endast siffror." promptTitle="Endast siffror." prompt="Lämna blankt istället för &quot;-&quot; eller annan markör för saknat värde. Ange värde för halva rapporteringsgränsen istället för &quot;&lt;&quot;, se SMP-hjälp." sqref="O21:P400 C2:E400" xr:uid="{DCFC26BF-0967-4673-82EE-02A361715C28}">
      <formula1>-1</formula1>
    </dataValidation>
    <dataValidation allowBlank="1" showInputMessage="1" showErrorMessage="1" promptTitle="Se upp vid mängdberäkningar" prompt="OBS! Baserat på mängd som dygnsmedelvärde och antal dygn per år. Det kan finnas andra sätt att beräkna mängd som är mer lämpliga i det enskilda fallet." sqref="R6" xr:uid="{367AFCFD-CBA6-4AB5-AF31-B25B0633BF30}"/>
    <dataValidation allowBlank="1" showInputMessage="1" showErrorMessage="1" prompt="Summan av den utgående mängden då motsvarande inkommande halt finns tillgänglig." sqref="N6" xr:uid="{EADC06BC-24FB-4CF0-94DA-B9654E6A17E4}"/>
    <dataValidation allowBlank="1" showInputMessage="1" showErrorMessage="1" promptTitle="Se upp vid mängdberäkningar" prompt="OBS! Baserat på flödesviktat årsmedelvärde och årsflöde. Det kan finnas andra sätt att beräkna mängd som är mer lämpliga i det enskilda fallet." sqref="R9" xr:uid="{0C2D9F57-4C77-4B10-BC67-0C176AEDFE1D}"/>
    <dataValidation allowBlank="1" showInputMessage="1" showErrorMessage="1" promptTitle="Se vid mängdberäkningar" prompt="OBS! Baserat på flödesviktat årsmedelvärde och årsflöde. Det kan finnas andra sätt att beräkna mängd som är mer lämpliga i det enskilda fallet." sqref="R7" xr:uid="{A7BE16B5-F3AB-4D14-A412-A2684A624CC1}"/>
  </dataValidations>
  <pageMargins left="0.7" right="0.7" top="0.75" bottom="0.75" header="0.3" footer="0.3"/>
  <pageSetup paperSize="9" scale="50" orientation="portrait" horizontalDpi="90" verticalDpi="90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Z450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4.85546875" style="226" customWidth="1"/>
    <col min="2" max="2" width="15.28515625" style="226" customWidth="1"/>
    <col min="3" max="3" width="12.7109375" style="140" bestFit="1" customWidth="1"/>
    <col min="4" max="4" width="12.140625" style="140" bestFit="1" customWidth="1"/>
    <col min="5" max="5" width="13.28515625" style="133" bestFit="1" customWidth="1"/>
    <col min="6" max="6" width="12.7109375" style="29" bestFit="1" customWidth="1"/>
    <col min="7" max="7" width="16.140625" style="29" bestFit="1" customWidth="1"/>
    <col min="8" max="8" width="17.42578125" style="29" bestFit="1" customWidth="1"/>
    <col min="9" max="9" width="19" style="29" bestFit="1" customWidth="1"/>
    <col min="10" max="10" width="19" style="29" customWidth="1"/>
    <col min="11" max="11" width="13.42578125" style="189" bestFit="1" customWidth="1"/>
    <col min="12" max="12" width="9.140625" style="9"/>
    <col min="13" max="13" width="47" style="44" bestFit="1" customWidth="1"/>
    <col min="14" max="14" width="17.85546875" style="44" customWidth="1"/>
    <col min="15" max="15" width="17.85546875" style="142" customWidth="1"/>
    <col min="16" max="16" width="17.85546875" style="134" customWidth="1"/>
    <col min="17" max="17" width="47.140625" style="9" customWidth="1"/>
    <col min="18" max="18" width="19.140625" style="6" customWidth="1"/>
    <col min="19" max="19" width="29.85546875" style="6" customWidth="1"/>
    <col min="20" max="20" width="19.140625" style="9" customWidth="1"/>
    <col min="21" max="21" width="16.42578125" style="9" customWidth="1"/>
    <col min="22" max="16384" width="9.140625" style="9"/>
  </cols>
  <sheetData>
    <row r="1" spans="1:21" ht="90" x14ac:dyDescent="0.25">
      <c r="A1" s="12" t="s">
        <v>66</v>
      </c>
      <c r="B1" s="12" t="s">
        <v>59</v>
      </c>
      <c r="C1" s="1" t="s">
        <v>18</v>
      </c>
      <c r="D1" s="1" t="s">
        <v>67</v>
      </c>
      <c r="E1" s="1" t="s">
        <v>68</v>
      </c>
      <c r="F1" s="13" t="s">
        <v>69</v>
      </c>
      <c r="G1" s="13" t="s">
        <v>22</v>
      </c>
      <c r="H1" s="14" t="s">
        <v>70</v>
      </c>
      <c r="I1" s="13" t="s">
        <v>24</v>
      </c>
      <c r="J1" s="190" t="s">
        <v>25</v>
      </c>
      <c r="K1" s="1" t="s">
        <v>26</v>
      </c>
      <c r="M1" s="267" t="s">
        <v>27</v>
      </c>
      <c r="N1" s="268"/>
      <c r="O1" s="9"/>
      <c r="P1" s="9"/>
      <c r="Q1" s="275" t="s">
        <v>71</v>
      </c>
      <c r="R1" s="276"/>
      <c r="S1" s="188"/>
      <c r="T1" s="183" t="s">
        <v>29</v>
      </c>
      <c r="U1" s="59"/>
    </row>
    <row r="2" spans="1:21" ht="17.25" x14ac:dyDescent="0.25">
      <c r="C2" s="138"/>
      <c r="D2" s="139"/>
      <c r="E2" s="141"/>
      <c r="F2" s="147" t="str">
        <f>IF(ISNUMBER(C2),C2*E2/1000,"")</f>
        <v/>
      </c>
      <c r="G2" s="147" t="str">
        <f>IF(ISNUMBER(D2),D2*E2/1000,"")</f>
        <v/>
      </c>
      <c r="H2" s="147" t="str">
        <f>IF(ISNUMBER(C2),G2," ")</f>
        <v xml:space="preserve"> </v>
      </c>
      <c r="I2" s="15" t="str">
        <f>IFERROR(IF(AND(ISNUMBER(C2),ISNUMBER(D2)),(F2-G2)/F2*100,""),"Kommentera volym--&gt;")</f>
        <v/>
      </c>
      <c r="J2" s="191" t="str">
        <f>IF(ISNUMBER(F2), IF(B2-A2=0, 1, IF(B2-A2=2, 3, IF(B2-A2=6, 7, B2-A2))),"")</f>
        <v/>
      </c>
      <c r="M2" s="211" t="s">
        <v>72</v>
      </c>
      <c r="N2" s="203">
        <f>SUMIFS(E2:E400,C2:C400,"&gt;0",D2:D400,"&gt;0")</f>
        <v>0</v>
      </c>
      <c r="O2" s="9"/>
      <c r="P2" s="9"/>
      <c r="Q2" s="16" t="s">
        <v>61</v>
      </c>
      <c r="R2" s="53" t="e">
        <f>N6/N3*1000</f>
        <v>#DIV/0!</v>
      </c>
      <c r="S2" s="53"/>
      <c r="T2" s="56" t="str">
        <f>IF('1. Grunddata'!G5&lt;2000,"JA",IF(AND('1. Grunddata'!G5&lt;10000,'1. Grunddata'!G5&gt;=2000),IF(COUNT('4. N-tot'!$D$2:$D$400)&lt;24,"NEJ","JA"),IF('1. Grunddata'!G5&gt;=10000,IF(COUNT('4. N-tot'!$D$2:$D$400)&lt;52,"NEJ","JA"),)))</f>
        <v>JA</v>
      </c>
      <c r="U2" s="60"/>
    </row>
    <row r="3" spans="1:21" ht="17.25" x14ac:dyDescent="0.25">
      <c r="C3" s="138"/>
      <c r="D3" s="139"/>
      <c r="E3" s="141"/>
      <c r="F3" s="147" t="str">
        <f>IF(ISNUMBER(C3),C3*E3/1000,"")</f>
        <v/>
      </c>
      <c r="G3" s="147" t="str">
        <f>IF(ISNUMBER(D3),D3*E3/1000,"")</f>
        <v/>
      </c>
      <c r="H3" s="147" t="str">
        <f>IF(ISNUMBER(C3),G3," ")</f>
        <v xml:space="preserve"> </v>
      </c>
      <c r="I3" s="15" t="str">
        <f>IFERROR(IF(AND(ISNUMBER(C3),ISNUMBER(D3)),(F3-G3)/F3*100,""),"Kommentera volym--&gt;")</f>
        <v/>
      </c>
      <c r="J3" s="191" t="str">
        <f t="shared" ref="J3:J66" si="0">IF(ISNUMBER(F3), IF(B3-A3=0, 1, IF(B3-A3=2, 3, IF(B3-A3=6, 7, B3-A3))),"")</f>
        <v/>
      </c>
      <c r="M3" s="211" t="s">
        <v>32</v>
      </c>
      <c r="N3" s="204">
        <f>SUMIFS(E2:E400,D2:D400,"&gt;0")</f>
        <v>0</v>
      </c>
      <c r="O3" s="9"/>
      <c r="P3" s="9"/>
      <c r="Q3" s="16" t="s">
        <v>33</v>
      </c>
      <c r="R3" s="21" t="str">
        <f>IFERROR((R2*N16+R4*N15)/(N15+N16),"Fyll i provdata brädd")</f>
        <v>Fyll i provdata brädd</v>
      </c>
      <c r="S3" s="21"/>
      <c r="T3" s="56"/>
      <c r="U3" s="60"/>
    </row>
    <row r="4" spans="1:21" x14ac:dyDescent="0.25">
      <c r="C4" s="138"/>
      <c r="D4" s="139"/>
      <c r="E4" s="141"/>
      <c r="F4" s="147" t="str">
        <f t="shared" ref="F4:F67" si="1">IF(ISNUMBER(C4),C4*E4/1000,"")</f>
        <v/>
      </c>
      <c r="G4" s="147" t="str">
        <f t="shared" ref="G4:G67" si="2">IF(ISNUMBER(D4),D4*E4/1000,"")</f>
        <v/>
      </c>
      <c r="H4" s="147" t="str">
        <f t="shared" ref="H4:H67" si="3">IF(ISNUMBER(C4),G4," ")</f>
        <v xml:space="preserve"> </v>
      </c>
      <c r="I4" s="15" t="str">
        <f t="shared" ref="I4:I67" si="4">IFERROR(IF(AND(ISNUMBER(C4),ISNUMBER(D4)),(F4-G4)/F4*100,""),"Kommentera volym--&gt;")</f>
        <v/>
      </c>
      <c r="J4" s="191" t="str">
        <f t="shared" si="0"/>
        <v/>
      </c>
      <c r="M4" s="212" t="s">
        <v>73</v>
      </c>
      <c r="N4" s="204">
        <f>SUM(F2:F400)</f>
        <v>0</v>
      </c>
      <c r="O4" s="9"/>
      <c r="P4" s="9"/>
      <c r="Q4" s="16" t="s">
        <v>35</v>
      </c>
      <c r="R4" s="54" t="str">
        <f>IFERROR(N9/N8*1000,"Fyll i provdata brädd")</f>
        <v>Fyll i provdata brädd</v>
      </c>
      <c r="S4" s="54"/>
      <c r="T4" s="56"/>
      <c r="U4" s="60"/>
    </row>
    <row r="5" spans="1:21" x14ac:dyDescent="0.25">
      <c r="C5" s="138"/>
      <c r="D5" s="139"/>
      <c r="E5" s="141"/>
      <c r="F5" s="147" t="str">
        <f t="shared" si="1"/>
        <v/>
      </c>
      <c r="G5" s="147" t="str">
        <f t="shared" si="2"/>
        <v/>
      </c>
      <c r="H5" s="147" t="str">
        <f t="shared" si="3"/>
        <v xml:space="preserve"> </v>
      </c>
      <c r="I5" s="15" t="str">
        <f t="shared" si="4"/>
        <v/>
      </c>
      <c r="J5" s="191" t="str">
        <f t="shared" si="0"/>
        <v/>
      </c>
      <c r="M5" s="212" t="s">
        <v>74</v>
      </c>
      <c r="N5" s="203">
        <f>SUMIFS(F2:F400,C2:C400,"&gt;0",D2:D400,"&gt;0")</f>
        <v>0</v>
      </c>
      <c r="O5" s="9"/>
      <c r="P5" s="9"/>
      <c r="Q5" s="36" t="s">
        <v>37</v>
      </c>
      <c r="R5" s="55" t="e">
        <f>N5/N2*1000</f>
        <v>#DIV/0!</v>
      </c>
      <c r="S5" s="54"/>
      <c r="T5" s="57"/>
      <c r="U5" s="60"/>
    </row>
    <row r="6" spans="1:21" x14ac:dyDescent="0.25">
      <c r="C6" s="138"/>
      <c r="D6" s="139"/>
      <c r="E6" s="141"/>
      <c r="F6" s="147" t="str">
        <f t="shared" si="1"/>
        <v/>
      </c>
      <c r="G6" s="147" t="str">
        <f t="shared" si="2"/>
        <v/>
      </c>
      <c r="H6" s="147" t="str">
        <f t="shared" si="3"/>
        <v xml:space="preserve"> </v>
      </c>
      <c r="I6" s="15" t="str">
        <f t="shared" si="4"/>
        <v/>
      </c>
      <c r="J6" s="191" t="str">
        <f t="shared" si="0"/>
        <v/>
      </c>
      <c r="M6" s="212" t="s">
        <v>75</v>
      </c>
      <c r="N6" s="203">
        <f>SUM(G2:G400)</f>
        <v>0</v>
      </c>
      <c r="O6" s="9"/>
      <c r="P6" s="9"/>
      <c r="Q6" s="16" t="s">
        <v>39</v>
      </c>
      <c r="R6" s="137" t="e">
        <f>(N4/SUM(J:J))*'1. Grunddata'!$D$3</f>
        <v>#DIV/0!</v>
      </c>
      <c r="S6" s="214" t="s">
        <v>40</v>
      </c>
      <c r="T6" s="19"/>
      <c r="U6" s="60"/>
    </row>
    <row r="7" spans="1:21" x14ac:dyDescent="0.25">
      <c r="C7" s="138"/>
      <c r="D7" s="139"/>
      <c r="E7" s="141"/>
      <c r="F7" s="147" t="str">
        <f t="shared" si="1"/>
        <v/>
      </c>
      <c r="G7" s="147" t="str">
        <f t="shared" si="2"/>
        <v/>
      </c>
      <c r="H7" s="147" t="str">
        <f t="shared" si="3"/>
        <v xml:space="preserve"> </v>
      </c>
      <c r="I7" s="15" t="str">
        <f t="shared" si="4"/>
        <v/>
      </c>
      <c r="J7" s="191" t="str">
        <f t="shared" si="0"/>
        <v/>
      </c>
      <c r="M7" s="213" t="s">
        <v>76</v>
      </c>
      <c r="N7" s="210">
        <f>SUM(H2:H400)</f>
        <v>0</v>
      </c>
      <c r="O7" s="9"/>
      <c r="P7" s="9"/>
      <c r="Q7" s="16" t="s">
        <v>42</v>
      </c>
      <c r="R7" s="137" t="e">
        <f>R2*N16/1000</f>
        <v>#DIV/0!</v>
      </c>
      <c r="S7" s="215" t="s">
        <v>40</v>
      </c>
      <c r="T7" s="19"/>
      <c r="U7" s="60"/>
    </row>
    <row r="8" spans="1:21" ht="17.25" x14ac:dyDescent="0.25">
      <c r="C8" s="138"/>
      <c r="D8" s="139"/>
      <c r="E8" s="141"/>
      <c r="F8" s="147" t="str">
        <f t="shared" si="1"/>
        <v/>
      </c>
      <c r="G8" s="147" t="str">
        <f t="shared" si="2"/>
        <v/>
      </c>
      <c r="H8" s="147" t="str">
        <f t="shared" si="3"/>
        <v xml:space="preserve"> </v>
      </c>
      <c r="I8" s="15" t="str">
        <f t="shared" si="4"/>
        <v/>
      </c>
      <c r="J8" s="191" t="str">
        <f t="shared" si="0"/>
        <v/>
      </c>
      <c r="M8" s="211" t="s">
        <v>41</v>
      </c>
      <c r="N8" s="203">
        <f>SUM(P21:P400)</f>
        <v>0</v>
      </c>
      <c r="O8" s="9"/>
      <c r="P8" s="9"/>
      <c r="Q8" s="16" t="s">
        <v>44</v>
      </c>
      <c r="R8" s="137">
        <f>N9</f>
        <v>0</v>
      </c>
      <c r="S8" s="215"/>
      <c r="T8" s="19"/>
      <c r="U8" s="61"/>
    </row>
    <row r="9" spans="1:21" x14ac:dyDescent="0.25">
      <c r="C9" s="138"/>
      <c r="D9" s="139"/>
      <c r="E9" s="141"/>
      <c r="F9" s="147" t="str">
        <f t="shared" si="1"/>
        <v/>
      </c>
      <c r="G9" s="147" t="str">
        <f t="shared" si="2"/>
        <v/>
      </c>
      <c r="H9" s="147" t="str">
        <f t="shared" si="3"/>
        <v xml:space="preserve"> </v>
      </c>
      <c r="I9" s="15" t="str">
        <f t="shared" si="4"/>
        <v/>
      </c>
      <c r="J9" s="191" t="str">
        <f t="shared" si="0"/>
        <v/>
      </c>
      <c r="M9" s="209" t="s">
        <v>43</v>
      </c>
      <c r="N9" s="210">
        <f>SUM(Q21:Q400)</f>
        <v>0</v>
      </c>
      <c r="O9" s="9"/>
      <c r="P9" s="9"/>
      <c r="Q9" s="36" t="s">
        <v>45</v>
      </c>
      <c r="R9" s="221" t="e">
        <f>R7+R8</f>
        <v>#DIV/0!</v>
      </c>
      <c r="S9" s="215" t="s">
        <v>40</v>
      </c>
      <c r="T9" s="27"/>
      <c r="U9" s="58"/>
    </row>
    <row r="10" spans="1:21" x14ac:dyDescent="0.25">
      <c r="C10" s="138"/>
      <c r="D10" s="139"/>
      <c r="E10" s="141"/>
      <c r="F10" s="147" t="str">
        <f t="shared" si="1"/>
        <v/>
      </c>
      <c r="G10" s="147" t="str">
        <f t="shared" si="2"/>
        <v/>
      </c>
      <c r="H10" s="147" t="str">
        <f t="shared" si="3"/>
        <v xml:space="preserve"> </v>
      </c>
      <c r="I10" s="15" t="str">
        <f t="shared" si="4"/>
        <v/>
      </c>
      <c r="J10" s="191" t="str">
        <f t="shared" si="0"/>
        <v/>
      </c>
      <c r="M10"/>
      <c r="N10"/>
      <c r="O10" s="9"/>
      <c r="P10" s="9"/>
      <c r="Q10" s="16" t="s">
        <v>77</v>
      </c>
      <c r="R10" s="51" t="e">
        <f>(N5-N7)/N5</f>
        <v>#DIV/0!</v>
      </c>
      <c r="S10" s="216" t="s">
        <v>40</v>
      </c>
      <c r="T10" s="47" t="str">
        <f>IF('1. Grunddata'!G5&lt;2000,"JA",IF(AND('1. Grunddata'!G5&lt;10000,'1. Grunddata'!G5&gt;=2000),IF(COUNT('4. N-tot'!$I$2:$I$400)&lt;12,"NEJ","JA"),IF('1. Grunddata'!G5&gt;=10000,IF(COUNT('4. N-tot'!$I$2:$I$400)&lt;24,"NEJ","JA"),)))</f>
        <v>JA</v>
      </c>
      <c r="U10"/>
    </row>
    <row r="11" spans="1:21" x14ac:dyDescent="0.25">
      <c r="A11" s="227"/>
      <c r="B11" s="227"/>
      <c r="C11" s="42"/>
      <c r="D11" s="42"/>
      <c r="E11" s="145"/>
      <c r="F11" s="147" t="str">
        <f t="shared" si="1"/>
        <v/>
      </c>
      <c r="G11" s="147" t="str">
        <f t="shared" si="2"/>
        <v/>
      </c>
      <c r="H11" s="147" t="str">
        <f t="shared" si="3"/>
        <v xml:space="preserve"> </v>
      </c>
      <c r="I11" s="15" t="str">
        <f t="shared" si="4"/>
        <v/>
      </c>
      <c r="J11" s="191" t="str">
        <f t="shared" si="0"/>
        <v/>
      </c>
      <c r="M11"/>
      <c r="N11"/>
      <c r="O11" s="9"/>
      <c r="P11" s="9"/>
      <c r="Q11" s="16" t="s">
        <v>78</v>
      </c>
      <c r="R11" s="117" t="str">
        <f>IFERROR((R5*N16-R2*N16)/(R5*N16+R4*N15),"Fyll i provdata brädd")</f>
        <v>Fyll i provdata brädd</v>
      </c>
      <c r="S11" s="217" t="s">
        <v>40</v>
      </c>
      <c r="T11" s="19"/>
    </row>
    <row r="12" spans="1:21" x14ac:dyDescent="0.25">
      <c r="A12" s="227"/>
      <c r="B12" s="227"/>
      <c r="C12" s="42"/>
      <c r="D12" s="42"/>
      <c r="E12" s="145"/>
      <c r="F12" s="147" t="str">
        <f t="shared" si="1"/>
        <v/>
      </c>
      <c r="G12" s="147" t="str">
        <f t="shared" si="2"/>
        <v/>
      </c>
      <c r="H12" s="147" t="str">
        <f t="shared" si="3"/>
        <v xml:space="preserve"> </v>
      </c>
      <c r="I12" s="15" t="str">
        <f t="shared" si="4"/>
        <v/>
      </c>
      <c r="J12" s="191" t="str">
        <f t="shared" si="0"/>
        <v/>
      </c>
      <c r="M12"/>
      <c r="N12"/>
      <c r="O12" s="9"/>
      <c r="P12" s="9"/>
      <c r="Q12" s="16" t="s">
        <v>79</v>
      </c>
      <c r="R12" s="196" t="e">
        <f>R10+((1-R10)*R14)</f>
        <v>#DIV/0!</v>
      </c>
      <c r="S12" s="217" t="s">
        <v>40</v>
      </c>
      <c r="T12" s="48"/>
    </row>
    <row r="13" spans="1:21" x14ac:dyDescent="0.25">
      <c r="A13" s="227"/>
      <c r="B13" s="227"/>
      <c r="C13" s="42"/>
      <c r="D13" s="42"/>
      <c r="E13" s="145"/>
      <c r="F13" s="147" t="str">
        <f t="shared" si="1"/>
        <v/>
      </c>
      <c r="G13" s="147" t="str">
        <f t="shared" si="2"/>
        <v/>
      </c>
      <c r="H13" s="147" t="str">
        <f t="shared" si="3"/>
        <v xml:space="preserve"> </v>
      </c>
      <c r="I13" s="15" t="str">
        <f t="shared" si="4"/>
        <v/>
      </c>
      <c r="J13" s="191" t="str">
        <f t="shared" si="0"/>
        <v/>
      </c>
      <c r="M13"/>
      <c r="N13"/>
      <c r="O13" s="9"/>
      <c r="P13" s="9"/>
      <c r="Q13" s="49" t="s">
        <v>80</v>
      </c>
      <c r="R13" s="52" t="str">
        <f>IFERROR(R11+((1-R11)*R14),"Fyll i provdata brädd")</f>
        <v>Fyll i provdata brädd</v>
      </c>
      <c r="S13" s="218" t="s">
        <v>40</v>
      </c>
      <c r="T13" s="70"/>
    </row>
    <row r="14" spans="1:21" x14ac:dyDescent="0.25">
      <c r="A14" s="227"/>
      <c r="B14" s="227"/>
      <c r="C14" s="42"/>
      <c r="D14" s="42"/>
      <c r="E14" s="145"/>
      <c r="F14" s="147" t="str">
        <f t="shared" si="1"/>
        <v/>
      </c>
      <c r="G14" s="147" t="str">
        <f t="shared" si="2"/>
        <v/>
      </c>
      <c r="H14" s="147" t="str">
        <f t="shared" si="3"/>
        <v xml:space="preserve"> </v>
      </c>
      <c r="I14" s="15" t="str">
        <f t="shared" si="4"/>
        <v/>
      </c>
      <c r="J14" s="191" t="str">
        <f t="shared" si="0"/>
        <v/>
      </c>
      <c r="M14"/>
      <c r="N14"/>
      <c r="O14" s="9"/>
      <c r="P14" s="9"/>
      <c r="Q14" s="50" t="s">
        <v>81</v>
      </c>
      <c r="R14" s="72">
        <f>'1. Grunddata'!K5</f>
        <v>0</v>
      </c>
      <c r="S14"/>
      <c r="T14"/>
    </row>
    <row r="15" spans="1:21" ht="17.25" x14ac:dyDescent="0.25">
      <c r="A15" s="227"/>
      <c r="B15" s="227"/>
      <c r="C15" s="42"/>
      <c r="D15" s="42"/>
      <c r="E15" s="145"/>
      <c r="F15" s="147" t="str">
        <f t="shared" si="1"/>
        <v/>
      </c>
      <c r="G15" s="147" t="str">
        <f t="shared" si="2"/>
        <v/>
      </c>
      <c r="H15" s="147" t="str">
        <f t="shared" si="3"/>
        <v xml:space="preserve"> </v>
      </c>
      <c r="I15" s="15" t="str">
        <f t="shared" si="4"/>
        <v/>
      </c>
      <c r="J15" s="191" t="str">
        <f t="shared" si="0"/>
        <v/>
      </c>
      <c r="M15" s="150" t="s">
        <v>51</v>
      </c>
      <c r="N15" s="143">
        <f>'1. Grunddata'!H5</f>
        <v>0</v>
      </c>
      <c r="O15" s="9"/>
      <c r="P15" s="9"/>
      <c r="R15" s="9"/>
      <c r="S15" s="9"/>
    </row>
    <row r="16" spans="1:21" ht="17.25" x14ac:dyDescent="0.25">
      <c r="A16" s="227"/>
      <c r="B16" s="227"/>
      <c r="C16" s="42"/>
      <c r="D16" s="42"/>
      <c r="E16" s="145"/>
      <c r="F16" s="147" t="str">
        <f t="shared" si="1"/>
        <v/>
      </c>
      <c r="G16" s="147" t="str">
        <f t="shared" si="2"/>
        <v/>
      </c>
      <c r="H16" s="147" t="str">
        <f t="shared" si="3"/>
        <v xml:space="preserve"> </v>
      </c>
      <c r="I16" s="15" t="str">
        <f t="shared" si="4"/>
        <v/>
      </c>
      <c r="J16" s="191" t="str">
        <f t="shared" si="0"/>
        <v/>
      </c>
      <c r="M16" s="151" t="s">
        <v>52</v>
      </c>
      <c r="N16" s="144">
        <f>'1. Grunddata'!I5</f>
        <v>0</v>
      </c>
      <c r="O16" s="9"/>
      <c r="P16" s="9"/>
      <c r="R16" s="9"/>
      <c r="S16" s="9"/>
    </row>
    <row r="17" spans="1:26" ht="15" customHeight="1" x14ac:dyDescent="0.25">
      <c r="A17" s="227"/>
      <c r="B17" s="227"/>
      <c r="C17" s="42"/>
      <c r="D17" s="42"/>
      <c r="E17" s="145"/>
      <c r="F17" s="147" t="str">
        <f t="shared" si="1"/>
        <v/>
      </c>
      <c r="G17" s="147" t="str">
        <f t="shared" si="2"/>
        <v/>
      </c>
      <c r="H17" s="147" t="str">
        <f t="shared" si="3"/>
        <v xml:space="preserve"> </v>
      </c>
      <c r="I17" s="15" t="str">
        <f t="shared" si="4"/>
        <v/>
      </c>
      <c r="J17" s="191" t="str">
        <f t="shared" si="0"/>
        <v/>
      </c>
      <c r="M17"/>
      <c r="N17"/>
      <c r="O17" s="9"/>
      <c r="P17" s="9"/>
      <c r="R17" s="9"/>
      <c r="S17" s="9"/>
    </row>
    <row r="18" spans="1:26" ht="15" customHeight="1" x14ac:dyDescent="0.25">
      <c r="A18" s="227"/>
      <c r="B18" s="227"/>
      <c r="C18" s="42"/>
      <c r="D18" s="42"/>
      <c r="E18" s="145"/>
      <c r="F18" s="147" t="str">
        <f t="shared" si="1"/>
        <v/>
      </c>
      <c r="G18" s="147" t="str">
        <f t="shared" si="2"/>
        <v/>
      </c>
      <c r="H18" s="147" t="str">
        <f t="shared" si="3"/>
        <v xml:space="preserve"> </v>
      </c>
      <c r="I18" s="15" t="str">
        <f t="shared" si="4"/>
        <v/>
      </c>
      <c r="J18" s="191" t="str">
        <f t="shared" si="0"/>
        <v/>
      </c>
      <c r="M18" s="229" t="s">
        <v>53</v>
      </c>
      <c r="N18" s="180"/>
      <c r="O18" s="180"/>
      <c r="P18" s="184"/>
      <c r="Q18" s="174"/>
      <c r="R18" s="160"/>
      <c r="S18"/>
    </row>
    <row r="19" spans="1:26" x14ac:dyDescent="0.25">
      <c r="A19" s="227"/>
      <c r="B19" s="227"/>
      <c r="C19" s="42"/>
      <c r="D19" s="42"/>
      <c r="E19" s="145"/>
      <c r="F19" s="147" t="str">
        <f t="shared" si="1"/>
        <v/>
      </c>
      <c r="G19" s="147" t="str">
        <f t="shared" si="2"/>
        <v/>
      </c>
      <c r="H19" s="147" t="str">
        <f t="shared" si="3"/>
        <v xml:space="preserve"> </v>
      </c>
      <c r="I19" s="15" t="str">
        <f t="shared" si="4"/>
        <v/>
      </c>
      <c r="J19" s="191" t="str">
        <f t="shared" si="0"/>
        <v/>
      </c>
      <c r="M19" s="181"/>
      <c r="N19" s="182"/>
      <c r="O19" s="185"/>
      <c r="P19" s="186"/>
      <c r="Q19" s="187"/>
      <c r="R19" s="165"/>
      <c r="S19"/>
      <c r="U19" s="10"/>
      <c r="V19" s="10"/>
      <c r="W19" s="10"/>
      <c r="X19" s="10"/>
      <c r="Y19" s="10"/>
      <c r="Z19" s="10"/>
    </row>
    <row r="20" spans="1:26" ht="30" x14ac:dyDescent="0.25">
      <c r="A20" s="227"/>
      <c r="B20" s="227"/>
      <c r="C20" s="42"/>
      <c r="D20" s="42"/>
      <c r="E20" s="145"/>
      <c r="F20" s="147" t="str">
        <f t="shared" si="1"/>
        <v/>
      </c>
      <c r="G20" s="147" t="str">
        <f t="shared" si="2"/>
        <v/>
      </c>
      <c r="H20" s="147" t="str">
        <f t="shared" si="3"/>
        <v xml:space="preserve"> </v>
      </c>
      <c r="I20" s="15" t="str">
        <f t="shared" si="4"/>
        <v/>
      </c>
      <c r="J20" s="191" t="str">
        <f t="shared" si="0"/>
        <v/>
      </c>
      <c r="M20" s="166" t="s">
        <v>64</v>
      </c>
      <c r="N20" s="12" t="s">
        <v>55</v>
      </c>
      <c r="O20" s="167" t="s">
        <v>56</v>
      </c>
      <c r="P20" s="167" t="s">
        <v>57</v>
      </c>
      <c r="Q20" s="168" t="s">
        <v>65</v>
      </c>
      <c r="R20" s="167" t="s">
        <v>58</v>
      </c>
      <c r="S20"/>
      <c r="T20" s="10"/>
      <c r="U20" s="10"/>
      <c r="V20" s="10"/>
      <c r="W20" s="10"/>
      <c r="X20" s="10"/>
      <c r="Y20" s="10"/>
      <c r="Z20" s="10"/>
    </row>
    <row r="21" spans="1:26" x14ac:dyDescent="0.25">
      <c r="A21" s="227"/>
      <c r="B21" s="227"/>
      <c r="C21" s="42"/>
      <c r="D21" s="42"/>
      <c r="E21" s="145"/>
      <c r="F21" s="147" t="str">
        <f t="shared" si="1"/>
        <v/>
      </c>
      <c r="G21" s="147" t="str">
        <f t="shared" si="2"/>
        <v/>
      </c>
      <c r="H21" s="147" t="str">
        <f t="shared" si="3"/>
        <v xml:space="preserve"> </v>
      </c>
      <c r="I21" s="15" t="str">
        <f t="shared" si="4"/>
        <v/>
      </c>
      <c r="J21" s="191" t="str">
        <f t="shared" si="0"/>
        <v/>
      </c>
      <c r="M21" s="40"/>
      <c r="N21" s="40"/>
      <c r="O21" s="41"/>
      <c r="P21" s="133"/>
      <c r="Q21" s="228" t="str">
        <f>IF(AND(ISNUMBER(O21),ISNUMBER(P21)),(O21*P21/1000)," ")</f>
        <v xml:space="preserve"> </v>
      </c>
      <c r="T21" s="45"/>
      <c r="U21" s="10"/>
      <c r="V21" s="10"/>
      <c r="W21" s="10"/>
      <c r="X21" s="10"/>
      <c r="Y21" s="10"/>
      <c r="Z21" s="10"/>
    </row>
    <row r="22" spans="1:26" x14ac:dyDescent="0.25">
      <c r="A22" s="227"/>
      <c r="B22" s="227"/>
      <c r="C22" s="42"/>
      <c r="D22" s="42"/>
      <c r="E22" s="145"/>
      <c r="F22" s="147" t="str">
        <f t="shared" si="1"/>
        <v/>
      </c>
      <c r="G22" s="147" t="str">
        <f t="shared" si="2"/>
        <v/>
      </c>
      <c r="H22" s="147" t="str">
        <f t="shared" si="3"/>
        <v xml:space="preserve"> </v>
      </c>
      <c r="I22" s="15" t="str">
        <f t="shared" si="4"/>
        <v/>
      </c>
      <c r="J22" s="191" t="str">
        <f t="shared" si="0"/>
        <v/>
      </c>
      <c r="M22" s="40"/>
      <c r="N22" s="40"/>
      <c r="O22" s="41"/>
      <c r="P22" s="133"/>
      <c r="Q22" s="228" t="str">
        <f t="shared" ref="Q22:Q85" si="5">IF(AND(ISNUMBER(O22),ISNUMBER(P22)),(O22*P22/1000)," ")</f>
        <v xml:space="preserve"> </v>
      </c>
      <c r="T22" s="10"/>
      <c r="U22" s="10"/>
      <c r="V22" s="10"/>
      <c r="W22" s="10"/>
      <c r="X22" s="10"/>
      <c r="Y22" s="10"/>
      <c r="Z22" s="10"/>
    </row>
    <row r="23" spans="1:26" x14ac:dyDescent="0.25">
      <c r="A23" s="227"/>
      <c r="B23" s="227"/>
      <c r="C23" s="42"/>
      <c r="D23" s="42"/>
      <c r="E23" s="145"/>
      <c r="F23" s="147" t="str">
        <f t="shared" si="1"/>
        <v/>
      </c>
      <c r="G23" s="147" t="str">
        <f t="shared" si="2"/>
        <v/>
      </c>
      <c r="H23" s="147" t="str">
        <f t="shared" si="3"/>
        <v xml:space="preserve"> </v>
      </c>
      <c r="I23" s="15" t="str">
        <f t="shared" si="4"/>
        <v/>
      </c>
      <c r="J23" s="191" t="str">
        <f t="shared" si="0"/>
        <v/>
      </c>
      <c r="M23" s="40"/>
      <c r="N23" s="40"/>
      <c r="O23" s="41"/>
      <c r="P23" s="133"/>
      <c r="Q23" s="228" t="str">
        <f t="shared" si="5"/>
        <v xml:space="preserve"> </v>
      </c>
      <c r="T23" s="10"/>
      <c r="U23" s="10"/>
      <c r="V23" s="10"/>
      <c r="W23" s="10"/>
      <c r="X23" s="10"/>
      <c r="Y23" s="10"/>
      <c r="Z23" s="10"/>
    </row>
    <row r="24" spans="1:26" x14ac:dyDescent="0.25">
      <c r="A24" s="227"/>
      <c r="B24" s="227"/>
      <c r="C24" s="42"/>
      <c r="D24" s="42"/>
      <c r="E24" s="145"/>
      <c r="F24" s="147" t="str">
        <f t="shared" si="1"/>
        <v/>
      </c>
      <c r="G24" s="147" t="str">
        <f t="shared" si="2"/>
        <v/>
      </c>
      <c r="H24" s="147" t="str">
        <f t="shared" si="3"/>
        <v xml:space="preserve"> </v>
      </c>
      <c r="I24" s="15" t="str">
        <f t="shared" si="4"/>
        <v/>
      </c>
      <c r="J24" s="191" t="str">
        <f t="shared" si="0"/>
        <v/>
      </c>
      <c r="M24" s="40"/>
      <c r="N24" s="40"/>
      <c r="O24" s="41"/>
      <c r="P24" s="133"/>
      <c r="Q24" s="228" t="str">
        <f t="shared" si="5"/>
        <v xml:space="preserve"> </v>
      </c>
    </row>
    <row r="25" spans="1:26" x14ac:dyDescent="0.25">
      <c r="A25" s="227"/>
      <c r="B25" s="227"/>
      <c r="C25" s="42"/>
      <c r="D25" s="42"/>
      <c r="E25" s="145"/>
      <c r="F25" s="147" t="str">
        <f t="shared" si="1"/>
        <v/>
      </c>
      <c r="G25" s="147" t="str">
        <f t="shared" si="2"/>
        <v/>
      </c>
      <c r="H25" s="147" t="str">
        <f t="shared" si="3"/>
        <v xml:space="preserve"> </v>
      </c>
      <c r="I25" s="15" t="str">
        <f t="shared" si="4"/>
        <v/>
      </c>
      <c r="J25" s="191" t="str">
        <f t="shared" si="0"/>
        <v/>
      </c>
      <c r="M25" s="40"/>
      <c r="N25" s="40"/>
      <c r="O25" s="41"/>
      <c r="P25" s="133"/>
      <c r="Q25" s="228" t="str">
        <f t="shared" si="5"/>
        <v xml:space="preserve"> </v>
      </c>
    </row>
    <row r="26" spans="1:26" x14ac:dyDescent="0.25">
      <c r="A26" s="227"/>
      <c r="B26" s="227"/>
      <c r="C26" s="42"/>
      <c r="D26" s="42"/>
      <c r="E26" s="145"/>
      <c r="F26" s="147" t="str">
        <f t="shared" si="1"/>
        <v/>
      </c>
      <c r="G26" s="147" t="str">
        <f t="shared" si="2"/>
        <v/>
      </c>
      <c r="H26" s="147" t="str">
        <f t="shared" si="3"/>
        <v xml:space="preserve"> </v>
      </c>
      <c r="I26" s="15" t="str">
        <f t="shared" si="4"/>
        <v/>
      </c>
      <c r="J26" s="191" t="str">
        <f t="shared" si="0"/>
        <v/>
      </c>
      <c r="M26" s="40"/>
      <c r="N26" s="40"/>
      <c r="O26" s="41"/>
      <c r="P26" s="133"/>
      <c r="Q26" s="228" t="str">
        <f t="shared" si="5"/>
        <v xml:space="preserve"> </v>
      </c>
    </row>
    <row r="27" spans="1:26" x14ac:dyDescent="0.25">
      <c r="A27" s="227"/>
      <c r="B27" s="227"/>
      <c r="C27" s="42"/>
      <c r="D27" s="42"/>
      <c r="E27" s="145"/>
      <c r="F27" s="147" t="str">
        <f t="shared" si="1"/>
        <v/>
      </c>
      <c r="G27" s="147" t="str">
        <f t="shared" si="2"/>
        <v/>
      </c>
      <c r="H27" s="147" t="str">
        <f t="shared" si="3"/>
        <v xml:space="preserve"> </v>
      </c>
      <c r="I27" s="15" t="str">
        <f t="shared" si="4"/>
        <v/>
      </c>
      <c r="J27" s="191" t="str">
        <f t="shared" si="0"/>
        <v/>
      </c>
      <c r="M27" s="40"/>
      <c r="N27" s="40"/>
      <c r="O27" s="41"/>
      <c r="P27" s="133"/>
      <c r="Q27" s="228" t="str">
        <f t="shared" si="5"/>
        <v xml:space="preserve"> </v>
      </c>
      <c r="T27" s="46"/>
    </row>
    <row r="28" spans="1:26" x14ac:dyDescent="0.25">
      <c r="A28" s="227"/>
      <c r="B28" s="227"/>
      <c r="C28" s="42"/>
      <c r="D28" s="42"/>
      <c r="E28" s="145"/>
      <c r="F28" s="147" t="str">
        <f t="shared" si="1"/>
        <v/>
      </c>
      <c r="G28" s="147" t="str">
        <f t="shared" si="2"/>
        <v/>
      </c>
      <c r="H28" s="147" t="str">
        <f t="shared" si="3"/>
        <v xml:space="preserve"> </v>
      </c>
      <c r="I28" s="15" t="str">
        <f t="shared" si="4"/>
        <v/>
      </c>
      <c r="J28" s="191" t="str">
        <f t="shared" si="0"/>
        <v/>
      </c>
      <c r="M28" s="40"/>
      <c r="N28" s="40"/>
      <c r="O28" s="41"/>
      <c r="P28" s="133"/>
      <c r="Q28" s="228" t="str">
        <f t="shared" si="5"/>
        <v xml:space="preserve"> </v>
      </c>
    </row>
    <row r="29" spans="1:26" x14ac:dyDescent="0.25">
      <c r="A29" s="227"/>
      <c r="B29" s="227"/>
      <c r="C29" s="42"/>
      <c r="D29" s="42"/>
      <c r="E29" s="145"/>
      <c r="F29" s="147" t="str">
        <f t="shared" si="1"/>
        <v/>
      </c>
      <c r="G29" s="147" t="str">
        <f t="shared" si="2"/>
        <v/>
      </c>
      <c r="H29" s="147" t="str">
        <f t="shared" si="3"/>
        <v xml:space="preserve"> </v>
      </c>
      <c r="I29" s="15" t="str">
        <f t="shared" si="4"/>
        <v/>
      </c>
      <c r="J29" s="191" t="str">
        <f t="shared" si="0"/>
        <v/>
      </c>
      <c r="M29" s="40"/>
      <c r="N29" s="40"/>
      <c r="O29" s="41"/>
      <c r="P29" s="133"/>
      <c r="Q29" s="228" t="str">
        <f t="shared" si="5"/>
        <v xml:space="preserve"> </v>
      </c>
    </row>
    <row r="30" spans="1:26" x14ac:dyDescent="0.25">
      <c r="A30" s="227"/>
      <c r="B30" s="227"/>
      <c r="C30" s="42"/>
      <c r="D30" s="42"/>
      <c r="E30" s="145"/>
      <c r="F30" s="147" t="str">
        <f t="shared" si="1"/>
        <v/>
      </c>
      <c r="G30" s="147" t="str">
        <f t="shared" si="2"/>
        <v/>
      </c>
      <c r="H30" s="147" t="str">
        <f t="shared" si="3"/>
        <v xml:space="preserve"> </v>
      </c>
      <c r="I30" s="15" t="str">
        <f t="shared" si="4"/>
        <v/>
      </c>
      <c r="J30" s="191" t="str">
        <f t="shared" si="0"/>
        <v/>
      </c>
      <c r="M30" s="40"/>
      <c r="N30" s="40"/>
      <c r="O30" s="41"/>
      <c r="P30" s="133"/>
      <c r="Q30" s="228" t="str">
        <f t="shared" si="5"/>
        <v xml:space="preserve"> </v>
      </c>
    </row>
    <row r="31" spans="1:26" x14ac:dyDescent="0.25">
      <c r="A31" s="227"/>
      <c r="B31" s="227"/>
      <c r="C31" s="42"/>
      <c r="D31" s="42"/>
      <c r="E31" s="145"/>
      <c r="F31" s="147" t="str">
        <f t="shared" si="1"/>
        <v/>
      </c>
      <c r="G31" s="147" t="str">
        <f t="shared" si="2"/>
        <v/>
      </c>
      <c r="H31" s="147" t="str">
        <f t="shared" si="3"/>
        <v xml:space="preserve"> </v>
      </c>
      <c r="I31" s="15" t="str">
        <f t="shared" si="4"/>
        <v/>
      </c>
      <c r="J31" s="191" t="str">
        <f t="shared" si="0"/>
        <v/>
      </c>
      <c r="M31" s="40"/>
      <c r="N31" s="40"/>
      <c r="O31" s="41"/>
      <c r="P31" s="133"/>
      <c r="Q31" s="228" t="str">
        <f t="shared" si="5"/>
        <v xml:space="preserve"> </v>
      </c>
    </row>
    <row r="32" spans="1:26" x14ac:dyDescent="0.25">
      <c r="A32" s="227"/>
      <c r="B32" s="227"/>
      <c r="C32" s="42"/>
      <c r="D32" s="42"/>
      <c r="E32" s="145"/>
      <c r="F32" s="147" t="str">
        <f t="shared" si="1"/>
        <v/>
      </c>
      <c r="G32" s="147" t="str">
        <f t="shared" si="2"/>
        <v/>
      </c>
      <c r="H32" s="147" t="str">
        <f t="shared" si="3"/>
        <v xml:space="preserve"> </v>
      </c>
      <c r="I32" s="15" t="str">
        <f t="shared" si="4"/>
        <v/>
      </c>
      <c r="J32" s="191" t="str">
        <f t="shared" si="0"/>
        <v/>
      </c>
      <c r="M32" s="40"/>
      <c r="N32" s="40"/>
      <c r="O32" s="41"/>
      <c r="P32" s="133"/>
      <c r="Q32" s="228" t="str">
        <f t="shared" si="5"/>
        <v xml:space="preserve"> </v>
      </c>
    </row>
    <row r="33" spans="1:17" x14ac:dyDescent="0.25">
      <c r="A33" s="227"/>
      <c r="B33" s="227"/>
      <c r="C33" s="42"/>
      <c r="D33" s="42"/>
      <c r="E33" s="145"/>
      <c r="F33" s="147" t="str">
        <f t="shared" si="1"/>
        <v/>
      </c>
      <c r="G33" s="147" t="str">
        <f t="shared" si="2"/>
        <v/>
      </c>
      <c r="H33" s="147" t="str">
        <f t="shared" si="3"/>
        <v xml:space="preserve"> </v>
      </c>
      <c r="I33" s="15" t="str">
        <f t="shared" si="4"/>
        <v/>
      </c>
      <c r="J33" s="191" t="str">
        <f t="shared" si="0"/>
        <v/>
      </c>
      <c r="M33" s="40"/>
      <c r="N33" s="40"/>
      <c r="O33" s="41"/>
      <c r="P33" s="133"/>
      <c r="Q33" s="228" t="str">
        <f t="shared" si="5"/>
        <v xml:space="preserve"> </v>
      </c>
    </row>
    <row r="34" spans="1:17" x14ac:dyDescent="0.25">
      <c r="A34" s="227"/>
      <c r="B34" s="227"/>
      <c r="C34" s="42"/>
      <c r="D34" s="42"/>
      <c r="E34" s="145"/>
      <c r="F34" s="147" t="str">
        <f t="shared" si="1"/>
        <v/>
      </c>
      <c r="G34" s="147" t="str">
        <f t="shared" si="2"/>
        <v/>
      </c>
      <c r="H34" s="147" t="str">
        <f t="shared" si="3"/>
        <v xml:space="preserve"> </v>
      </c>
      <c r="I34" s="15" t="str">
        <f t="shared" si="4"/>
        <v/>
      </c>
      <c r="J34" s="191" t="str">
        <f t="shared" si="0"/>
        <v/>
      </c>
      <c r="M34" s="40"/>
      <c r="N34" s="40"/>
      <c r="O34" s="41"/>
      <c r="P34" s="133"/>
      <c r="Q34" s="228" t="str">
        <f t="shared" si="5"/>
        <v xml:space="preserve"> </v>
      </c>
    </row>
    <row r="35" spans="1:17" x14ac:dyDescent="0.25">
      <c r="A35" s="227"/>
      <c r="B35" s="227"/>
      <c r="C35" s="42"/>
      <c r="D35" s="42"/>
      <c r="E35" s="145"/>
      <c r="F35" s="147" t="str">
        <f t="shared" si="1"/>
        <v/>
      </c>
      <c r="G35" s="147" t="str">
        <f t="shared" si="2"/>
        <v/>
      </c>
      <c r="H35" s="147" t="str">
        <f t="shared" si="3"/>
        <v xml:space="preserve"> </v>
      </c>
      <c r="I35" s="15" t="str">
        <f t="shared" si="4"/>
        <v/>
      </c>
      <c r="J35" s="191" t="str">
        <f t="shared" si="0"/>
        <v/>
      </c>
      <c r="M35" s="40"/>
      <c r="N35" s="40"/>
      <c r="O35" s="41"/>
      <c r="P35" s="133"/>
      <c r="Q35" s="228" t="str">
        <f t="shared" si="5"/>
        <v xml:space="preserve"> </v>
      </c>
    </row>
    <row r="36" spans="1:17" x14ac:dyDescent="0.25">
      <c r="A36" s="227"/>
      <c r="B36" s="227"/>
      <c r="C36" s="42"/>
      <c r="D36" s="42"/>
      <c r="E36" s="145"/>
      <c r="F36" s="147" t="str">
        <f t="shared" si="1"/>
        <v/>
      </c>
      <c r="G36" s="147" t="str">
        <f t="shared" si="2"/>
        <v/>
      </c>
      <c r="H36" s="147" t="str">
        <f t="shared" si="3"/>
        <v xml:space="preserve"> </v>
      </c>
      <c r="I36" s="15" t="str">
        <f t="shared" si="4"/>
        <v/>
      </c>
      <c r="J36" s="191" t="str">
        <f t="shared" si="0"/>
        <v/>
      </c>
      <c r="M36" s="40"/>
      <c r="N36" s="40"/>
      <c r="O36" s="41"/>
      <c r="P36" s="133"/>
      <c r="Q36" s="228" t="str">
        <f t="shared" si="5"/>
        <v xml:space="preserve"> </v>
      </c>
    </row>
    <row r="37" spans="1:17" x14ac:dyDescent="0.25">
      <c r="A37" s="227"/>
      <c r="B37" s="227"/>
      <c r="C37" s="42"/>
      <c r="D37" s="42"/>
      <c r="E37" s="145"/>
      <c r="F37" s="147" t="str">
        <f t="shared" si="1"/>
        <v/>
      </c>
      <c r="G37" s="147" t="str">
        <f t="shared" si="2"/>
        <v/>
      </c>
      <c r="H37" s="147" t="str">
        <f t="shared" si="3"/>
        <v xml:space="preserve"> </v>
      </c>
      <c r="I37" s="15" t="str">
        <f t="shared" si="4"/>
        <v/>
      </c>
      <c r="J37" s="191" t="str">
        <f t="shared" si="0"/>
        <v/>
      </c>
      <c r="M37" s="40"/>
      <c r="N37" s="40"/>
      <c r="O37" s="41"/>
      <c r="P37" s="133"/>
      <c r="Q37" s="228" t="str">
        <f t="shared" si="5"/>
        <v xml:space="preserve"> </v>
      </c>
    </row>
    <row r="38" spans="1:17" x14ac:dyDescent="0.25">
      <c r="A38" s="227"/>
      <c r="B38" s="227"/>
      <c r="C38" s="42"/>
      <c r="D38" s="42"/>
      <c r="E38" s="145"/>
      <c r="F38" s="147" t="str">
        <f t="shared" si="1"/>
        <v/>
      </c>
      <c r="G38" s="147" t="str">
        <f t="shared" si="2"/>
        <v/>
      </c>
      <c r="H38" s="147" t="str">
        <f t="shared" si="3"/>
        <v xml:space="preserve"> </v>
      </c>
      <c r="I38" s="15" t="str">
        <f t="shared" si="4"/>
        <v/>
      </c>
      <c r="J38" s="191" t="str">
        <f t="shared" si="0"/>
        <v/>
      </c>
      <c r="M38" s="40"/>
      <c r="N38" s="40"/>
      <c r="O38" s="41"/>
      <c r="P38" s="133"/>
      <c r="Q38" s="228" t="str">
        <f t="shared" si="5"/>
        <v xml:space="preserve"> </v>
      </c>
    </row>
    <row r="39" spans="1:17" x14ac:dyDescent="0.25">
      <c r="A39" s="227"/>
      <c r="B39" s="227"/>
      <c r="C39" s="42"/>
      <c r="D39" s="42"/>
      <c r="E39" s="145"/>
      <c r="F39" s="147" t="str">
        <f t="shared" si="1"/>
        <v/>
      </c>
      <c r="G39" s="147" t="str">
        <f t="shared" si="2"/>
        <v/>
      </c>
      <c r="H39" s="147" t="str">
        <f t="shared" si="3"/>
        <v xml:space="preserve"> </v>
      </c>
      <c r="I39" s="15" t="str">
        <f t="shared" si="4"/>
        <v/>
      </c>
      <c r="J39" s="191" t="str">
        <f t="shared" si="0"/>
        <v/>
      </c>
      <c r="M39" s="40"/>
      <c r="N39" s="40"/>
      <c r="O39" s="41"/>
      <c r="P39" s="133"/>
      <c r="Q39" s="228" t="str">
        <f t="shared" si="5"/>
        <v xml:space="preserve"> </v>
      </c>
    </row>
    <row r="40" spans="1:17" x14ac:dyDescent="0.25">
      <c r="A40" s="227"/>
      <c r="B40" s="227"/>
      <c r="C40" s="42"/>
      <c r="D40" s="42"/>
      <c r="E40" s="145"/>
      <c r="F40" s="147" t="str">
        <f t="shared" si="1"/>
        <v/>
      </c>
      <c r="G40" s="147" t="str">
        <f t="shared" si="2"/>
        <v/>
      </c>
      <c r="H40" s="147" t="str">
        <f t="shared" si="3"/>
        <v xml:space="preserve"> </v>
      </c>
      <c r="I40" s="15" t="str">
        <f t="shared" si="4"/>
        <v/>
      </c>
      <c r="J40" s="191" t="str">
        <f t="shared" si="0"/>
        <v/>
      </c>
      <c r="M40" s="40"/>
      <c r="N40" s="40"/>
      <c r="O40" s="41"/>
      <c r="P40" s="133"/>
      <c r="Q40" s="228" t="str">
        <f t="shared" si="5"/>
        <v xml:space="preserve"> </v>
      </c>
    </row>
    <row r="41" spans="1:17" x14ac:dyDescent="0.25">
      <c r="A41" s="227"/>
      <c r="B41" s="227"/>
      <c r="C41" s="42"/>
      <c r="D41" s="42"/>
      <c r="E41" s="145"/>
      <c r="F41" s="147" t="str">
        <f t="shared" si="1"/>
        <v/>
      </c>
      <c r="G41" s="147" t="str">
        <f t="shared" si="2"/>
        <v/>
      </c>
      <c r="H41" s="147" t="str">
        <f t="shared" si="3"/>
        <v xml:space="preserve"> </v>
      </c>
      <c r="I41" s="15" t="str">
        <f t="shared" si="4"/>
        <v/>
      </c>
      <c r="J41" s="191" t="str">
        <f t="shared" si="0"/>
        <v/>
      </c>
      <c r="M41" s="40"/>
      <c r="N41" s="40"/>
      <c r="O41" s="41"/>
      <c r="P41" s="133"/>
      <c r="Q41" s="228" t="str">
        <f t="shared" si="5"/>
        <v xml:space="preserve"> </v>
      </c>
    </row>
    <row r="42" spans="1:17" x14ac:dyDescent="0.25">
      <c r="A42" s="227"/>
      <c r="B42" s="227"/>
      <c r="C42" s="42"/>
      <c r="D42" s="42"/>
      <c r="E42" s="145"/>
      <c r="F42" s="147" t="str">
        <f t="shared" si="1"/>
        <v/>
      </c>
      <c r="G42" s="147" t="str">
        <f t="shared" si="2"/>
        <v/>
      </c>
      <c r="H42" s="147" t="str">
        <f t="shared" si="3"/>
        <v xml:space="preserve"> </v>
      </c>
      <c r="I42" s="15" t="str">
        <f t="shared" si="4"/>
        <v/>
      </c>
      <c r="J42" s="191" t="str">
        <f t="shared" si="0"/>
        <v/>
      </c>
      <c r="M42" s="40"/>
      <c r="N42" s="40"/>
      <c r="O42" s="41"/>
      <c r="P42" s="133"/>
      <c r="Q42" s="228" t="str">
        <f t="shared" si="5"/>
        <v xml:space="preserve"> </v>
      </c>
    </row>
    <row r="43" spans="1:17" x14ac:dyDescent="0.25">
      <c r="A43" s="227"/>
      <c r="B43" s="227"/>
      <c r="C43" s="42"/>
      <c r="D43" s="42"/>
      <c r="E43" s="145"/>
      <c r="F43" s="147" t="str">
        <f t="shared" si="1"/>
        <v/>
      </c>
      <c r="G43" s="147" t="str">
        <f t="shared" si="2"/>
        <v/>
      </c>
      <c r="H43" s="147" t="str">
        <f t="shared" si="3"/>
        <v xml:space="preserve"> </v>
      </c>
      <c r="I43" s="15" t="str">
        <f t="shared" si="4"/>
        <v/>
      </c>
      <c r="J43" s="191" t="str">
        <f t="shared" si="0"/>
        <v/>
      </c>
      <c r="M43" s="40"/>
      <c r="N43" s="40"/>
      <c r="O43" s="41"/>
      <c r="P43" s="133"/>
      <c r="Q43" s="228" t="str">
        <f t="shared" si="5"/>
        <v xml:space="preserve"> </v>
      </c>
    </row>
    <row r="44" spans="1:17" x14ac:dyDescent="0.25">
      <c r="A44" s="227"/>
      <c r="B44" s="227"/>
      <c r="C44" s="42"/>
      <c r="D44" s="42"/>
      <c r="E44" s="145"/>
      <c r="F44" s="147" t="str">
        <f t="shared" si="1"/>
        <v/>
      </c>
      <c r="G44" s="147" t="str">
        <f t="shared" si="2"/>
        <v/>
      </c>
      <c r="H44" s="147" t="str">
        <f t="shared" si="3"/>
        <v xml:space="preserve"> </v>
      </c>
      <c r="I44" s="15" t="str">
        <f t="shared" si="4"/>
        <v/>
      </c>
      <c r="J44" s="191" t="str">
        <f t="shared" si="0"/>
        <v/>
      </c>
      <c r="M44" s="40"/>
      <c r="N44" s="40"/>
      <c r="O44" s="41"/>
      <c r="P44" s="133"/>
      <c r="Q44" s="228" t="str">
        <f t="shared" si="5"/>
        <v xml:space="preserve"> </v>
      </c>
    </row>
    <row r="45" spans="1:17" x14ac:dyDescent="0.25">
      <c r="A45" s="227"/>
      <c r="B45" s="227"/>
      <c r="C45" s="42"/>
      <c r="D45" s="42"/>
      <c r="E45" s="145"/>
      <c r="F45" s="147" t="str">
        <f t="shared" si="1"/>
        <v/>
      </c>
      <c r="G45" s="147" t="str">
        <f t="shared" si="2"/>
        <v/>
      </c>
      <c r="H45" s="147" t="str">
        <f t="shared" si="3"/>
        <v xml:space="preserve"> </v>
      </c>
      <c r="I45" s="15" t="str">
        <f t="shared" si="4"/>
        <v/>
      </c>
      <c r="J45" s="191" t="str">
        <f t="shared" si="0"/>
        <v/>
      </c>
      <c r="M45" s="40"/>
      <c r="N45" s="40"/>
      <c r="O45" s="41"/>
      <c r="P45" s="133"/>
      <c r="Q45" s="228" t="str">
        <f t="shared" si="5"/>
        <v xml:space="preserve"> </v>
      </c>
    </row>
    <row r="46" spans="1:17" x14ac:dyDescent="0.25">
      <c r="A46" s="227"/>
      <c r="B46" s="227"/>
      <c r="C46" s="42"/>
      <c r="D46" s="42"/>
      <c r="E46" s="145"/>
      <c r="F46" s="147" t="str">
        <f t="shared" si="1"/>
        <v/>
      </c>
      <c r="G46" s="147" t="str">
        <f t="shared" si="2"/>
        <v/>
      </c>
      <c r="H46" s="147" t="str">
        <f t="shared" si="3"/>
        <v xml:space="preserve"> </v>
      </c>
      <c r="I46" s="15" t="str">
        <f t="shared" si="4"/>
        <v/>
      </c>
      <c r="J46" s="191" t="str">
        <f t="shared" si="0"/>
        <v/>
      </c>
      <c r="M46" s="40"/>
      <c r="N46" s="40"/>
      <c r="O46" s="41"/>
      <c r="P46" s="133"/>
      <c r="Q46" s="228" t="str">
        <f t="shared" si="5"/>
        <v xml:space="preserve"> </v>
      </c>
    </row>
    <row r="47" spans="1:17" x14ac:dyDescent="0.25">
      <c r="A47" s="227"/>
      <c r="B47" s="227"/>
      <c r="C47" s="42"/>
      <c r="D47" s="42"/>
      <c r="E47" s="145"/>
      <c r="F47" s="147" t="str">
        <f t="shared" si="1"/>
        <v/>
      </c>
      <c r="G47" s="147" t="str">
        <f t="shared" si="2"/>
        <v/>
      </c>
      <c r="H47" s="147" t="str">
        <f t="shared" si="3"/>
        <v xml:space="preserve"> </v>
      </c>
      <c r="I47" s="15" t="str">
        <f t="shared" si="4"/>
        <v/>
      </c>
      <c r="J47" s="191" t="str">
        <f t="shared" si="0"/>
        <v/>
      </c>
      <c r="M47" s="40"/>
      <c r="N47" s="40"/>
      <c r="O47" s="41"/>
      <c r="P47" s="133"/>
      <c r="Q47" s="228" t="str">
        <f t="shared" si="5"/>
        <v xml:space="preserve"> </v>
      </c>
    </row>
    <row r="48" spans="1:17" x14ac:dyDescent="0.25">
      <c r="A48" s="227"/>
      <c r="B48" s="227"/>
      <c r="C48" s="42"/>
      <c r="D48" s="42"/>
      <c r="E48" s="145"/>
      <c r="F48" s="147" t="str">
        <f t="shared" si="1"/>
        <v/>
      </c>
      <c r="G48" s="147" t="str">
        <f t="shared" si="2"/>
        <v/>
      </c>
      <c r="H48" s="147" t="str">
        <f t="shared" si="3"/>
        <v xml:space="preserve"> </v>
      </c>
      <c r="I48" s="15" t="str">
        <f t="shared" si="4"/>
        <v/>
      </c>
      <c r="J48" s="191" t="str">
        <f t="shared" si="0"/>
        <v/>
      </c>
      <c r="M48" s="40"/>
      <c r="N48" s="40"/>
      <c r="O48" s="41"/>
      <c r="P48" s="133"/>
      <c r="Q48" s="228" t="str">
        <f t="shared" si="5"/>
        <v xml:space="preserve"> </v>
      </c>
    </row>
    <row r="49" spans="1:17" x14ac:dyDescent="0.25">
      <c r="A49" s="227"/>
      <c r="B49" s="227"/>
      <c r="C49" s="42"/>
      <c r="D49" s="42"/>
      <c r="E49" s="145"/>
      <c r="F49" s="147" t="str">
        <f t="shared" si="1"/>
        <v/>
      </c>
      <c r="G49" s="147" t="str">
        <f t="shared" si="2"/>
        <v/>
      </c>
      <c r="H49" s="147" t="str">
        <f t="shared" si="3"/>
        <v xml:space="preserve"> </v>
      </c>
      <c r="I49" s="15" t="str">
        <f t="shared" si="4"/>
        <v/>
      </c>
      <c r="J49" s="191" t="str">
        <f t="shared" si="0"/>
        <v/>
      </c>
      <c r="M49" s="40"/>
      <c r="N49" s="40"/>
      <c r="O49" s="41"/>
      <c r="P49" s="133"/>
      <c r="Q49" s="228" t="str">
        <f t="shared" si="5"/>
        <v xml:space="preserve"> </v>
      </c>
    </row>
    <row r="50" spans="1:17" x14ac:dyDescent="0.25">
      <c r="A50" s="227"/>
      <c r="B50" s="227"/>
      <c r="C50" s="42"/>
      <c r="D50" s="42"/>
      <c r="E50" s="145"/>
      <c r="F50" s="147" t="str">
        <f t="shared" si="1"/>
        <v/>
      </c>
      <c r="G50" s="147" t="str">
        <f t="shared" si="2"/>
        <v/>
      </c>
      <c r="H50" s="147" t="str">
        <f t="shared" si="3"/>
        <v xml:space="preserve"> </v>
      </c>
      <c r="I50" s="15" t="str">
        <f t="shared" si="4"/>
        <v/>
      </c>
      <c r="J50" s="191" t="str">
        <f t="shared" si="0"/>
        <v/>
      </c>
      <c r="M50" s="40"/>
      <c r="N50" s="40"/>
      <c r="O50" s="41"/>
      <c r="P50" s="133"/>
      <c r="Q50" s="228" t="str">
        <f t="shared" si="5"/>
        <v xml:space="preserve"> </v>
      </c>
    </row>
    <row r="51" spans="1:17" x14ac:dyDescent="0.25">
      <c r="A51" s="227"/>
      <c r="B51" s="227"/>
      <c r="C51" s="42"/>
      <c r="D51" s="42"/>
      <c r="E51" s="145"/>
      <c r="F51" s="147" t="str">
        <f t="shared" si="1"/>
        <v/>
      </c>
      <c r="G51" s="147" t="str">
        <f t="shared" si="2"/>
        <v/>
      </c>
      <c r="H51" s="147" t="str">
        <f t="shared" si="3"/>
        <v xml:space="preserve"> </v>
      </c>
      <c r="I51" s="15" t="str">
        <f t="shared" si="4"/>
        <v/>
      </c>
      <c r="J51" s="191" t="str">
        <f t="shared" si="0"/>
        <v/>
      </c>
      <c r="M51" s="40"/>
      <c r="N51" s="40"/>
      <c r="O51" s="41"/>
      <c r="P51" s="133"/>
      <c r="Q51" s="228" t="str">
        <f t="shared" si="5"/>
        <v xml:space="preserve"> </v>
      </c>
    </row>
    <row r="52" spans="1:17" x14ac:dyDescent="0.25">
      <c r="A52" s="227"/>
      <c r="B52" s="227"/>
      <c r="C52" s="42"/>
      <c r="D52" s="42"/>
      <c r="E52" s="145"/>
      <c r="F52" s="147" t="str">
        <f t="shared" si="1"/>
        <v/>
      </c>
      <c r="G52" s="147" t="str">
        <f t="shared" si="2"/>
        <v/>
      </c>
      <c r="H52" s="147" t="str">
        <f t="shared" si="3"/>
        <v xml:space="preserve"> </v>
      </c>
      <c r="I52" s="15" t="str">
        <f t="shared" si="4"/>
        <v/>
      </c>
      <c r="J52" s="191" t="str">
        <f t="shared" si="0"/>
        <v/>
      </c>
      <c r="M52" s="40"/>
      <c r="N52" s="40"/>
      <c r="O52" s="41"/>
      <c r="P52" s="133"/>
      <c r="Q52" s="228" t="str">
        <f t="shared" si="5"/>
        <v xml:space="preserve"> </v>
      </c>
    </row>
    <row r="53" spans="1:17" x14ac:dyDescent="0.25">
      <c r="A53" s="227"/>
      <c r="B53" s="227"/>
      <c r="C53" s="42"/>
      <c r="D53" s="42"/>
      <c r="E53" s="145"/>
      <c r="F53" s="147" t="str">
        <f t="shared" si="1"/>
        <v/>
      </c>
      <c r="G53" s="147" t="str">
        <f t="shared" si="2"/>
        <v/>
      </c>
      <c r="H53" s="147" t="str">
        <f t="shared" si="3"/>
        <v xml:space="preserve"> </v>
      </c>
      <c r="I53" s="15" t="str">
        <f t="shared" si="4"/>
        <v/>
      </c>
      <c r="J53" s="191" t="str">
        <f t="shared" si="0"/>
        <v/>
      </c>
      <c r="M53" s="40"/>
      <c r="N53" s="40"/>
      <c r="O53" s="41"/>
      <c r="P53" s="133"/>
      <c r="Q53" s="228" t="str">
        <f t="shared" si="5"/>
        <v xml:space="preserve"> </v>
      </c>
    </row>
    <row r="54" spans="1:17" x14ac:dyDescent="0.25">
      <c r="A54" s="227"/>
      <c r="B54" s="227"/>
      <c r="C54" s="42"/>
      <c r="D54" s="42"/>
      <c r="E54" s="145"/>
      <c r="F54" s="147" t="str">
        <f t="shared" si="1"/>
        <v/>
      </c>
      <c r="G54" s="147" t="str">
        <f t="shared" si="2"/>
        <v/>
      </c>
      <c r="H54" s="147" t="str">
        <f t="shared" si="3"/>
        <v xml:space="preserve"> </v>
      </c>
      <c r="I54" s="15" t="str">
        <f t="shared" si="4"/>
        <v/>
      </c>
      <c r="J54" s="191" t="str">
        <f t="shared" si="0"/>
        <v/>
      </c>
      <c r="M54" s="40"/>
      <c r="N54" s="40"/>
      <c r="O54" s="41"/>
      <c r="P54" s="133"/>
      <c r="Q54" s="228" t="str">
        <f t="shared" si="5"/>
        <v xml:space="preserve"> </v>
      </c>
    </row>
    <row r="55" spans="1:17" x14ac:dyDescent="0.25">
      <c r="A55" s="227"/>
      <c r="B55" s="227"/>
      <c r="C55" s="42"/>
      <c r="D55" s="42"/>
      <c r="E55" s="145"/>
      <c r="F55" s="147" t="str">
        <f t="shared" si="1"/>
        <v/>
      </c>
      <c r="G55" s="147" t="str">
        <f t="shared" si="2"/>
        <v/>
      </c>
      <c r="H55" s="147" t="str">
        <f t="shared" si="3"/>
        <v xml:space="preserve"> </v>
      </c>
      <c r="I55" s="15" t="str">
        <f t="shared" si="4"/>
        <v/>
      </c>
      <c r="J55" s="191" t="str">
        <f t="shared" si="0"/>
        <v/>
      </c>
      <c r="M55" s="40"/>
      <c r="N55" s="40"/>
      <c r="O55" s="41"/>
      <c r="P55" s="133"/>
      <c r="Q55" s="228" t="str">
        <f t="shared" si="5"/>
        <v xml:space="preserve"> </v>
      </c>
    </row>
    <row r="56" spans="1:17" x14ac:dyDescent="0.25">
      <c r="A56" s="227"/>
      <c r="B56" s="227"/>
      <c r="C56" s="42"/>
      <c r="D56" s="42"/>
      <c r="E56" s="145"/>
      <c r="F56" s="147" t="str">
        <f t="shared" si="1"/>
        <v/>
      </c>
      <c r="G56" s="147" t="str">
        <f t="shared" si="2"/>
        <v/>
      </c>
      <c r="H56" s="147" t="str">
        <f t="shared" si="3"/>
        <v xml:space="preserve"> </v>
      </c>
      <c r="I56" s="15" t="str">
        <f t="shared" si="4"/>
        <v/>
      </c>
      <c r="J56" s="191" t="str">
        <f t="shared" si="0"/>
        <v/>
      </c>
      <c r="M56" s="40"/>
      <c r="N56" s="40"/>
      <c r="O56" s="41"/>
      <c r="P56" s="133"/>
      <c r="Q56" s="228" t="str">
        <f t="shared" si="5"/>
        <v xml:space="preserve"> </v>
      </c>
    </row>
    <row r="57" spans="1:17" x14ac:dyDescent="0.25">
      <c r="A57" s="227"/>
      <c r="B57" s="227"/>
      <c r="C57" s="42"/>
      <c r="D57" s="42"/>
      <c r="E57" s="145"/>
      <c r="F57" s="147" t="str">
        <f t="shared" si="1"/>
        <v/>
      </c>
      <c r="G57" s="147" t="str">
        <f t="shared" si="2"/>
        <v/>
      </c>
      <c r="H57" s="147" t="str">
        <f t="shared" si="3"/>
        <v xml:space="preserve"> </v>
      </c>
      <c r="I57" s="15" t="str">
        <f t="shared" si="4"/>
        <v/>
      </c>
      <c r="J57" s="191" t="str">
        <f t="shared" si="0"/>
        <v/>
      </c>
      <c r="M57" s="40"/>
      <c r="N57" s="40"/>
      <c r="O57" s="41"/>
      <c r="P57" s="133"/>
      <c r="Q57" s="228" t="str">
        <f t="shared" si="5"/>
        <v xml:space="preserve"> </v>
      </c>
    </row>
    <row r="58" spans="1:17" x14ac:dyDescent="0.25">
      <c r="A58" s="227"/>
      <c r="B58" s="227"/>
      <c r="C58" s="42"/>
      <c r="D58" s="42"/>
      <c r="E58" s="145"/>
      <c r="F58" s="147" t="str">
        <f t="shared" si="1"/>
        <v/>
      </c>
      <c r="G58" s="147" t="str">
        <f t="shared" si="2"/>
        <v/>
      </c>
      <c r="H58" s="147" t="str">
        <f t="shared" si="3"/>
        <v xml:space="preserve"> </v>
      </c>
      <c r="I58" s="15" t="str">
        <f t="shared" si="4"/>
        <v/>
      </c>
      <c r="J58" s="191" t="str">
        <f t="shared" si="0"/>
        <v/>
      </c>
      <c r="M58" s="40"/>
      <c r="N58" s="40"/>
      <c r="O58" s="41"/>
      <c r="P58" s="133"/>
      <c r="Q58" s="228" t="str">
        <f t="shared" si="5"/>
        <v xml:space="preserve"> </v>
      </c>
    </row>
    <row r="59" spans="1:17" x14ac:dyDescent="0.25">
      <c r="A59" s="227"/>
      <c r="B59" s="227"/>
      <c r="C59" s="42"/>
      <c r="D59" s="42"/>
      <c r="E59" s="145"/>
      <c r="F59" s="147" t="str">
        <f t="shared" si="1"/>
        <v/>
      </c>
      <c r="G59" s="147" t="str">
        <f t="shared" si="2"/>
        <v/>
      </c>
      <c r="H59" s="147" t="str">
        <f t="shared" si="3"/>
        <v xml:space="preserve"> </v>
      </c>
      <c r="I59" s="15" t="str">
        <f t="shared" si="4"/>
        <v/>
      </c>
      <c r="J59" s="191" t="str">
        <f t="shared" si="0"/>
        <v/>
      </c>
      <c r="M59" s="40"/>
      <c r="N59" s="40"/>
      <c r="O59" s="41"/>
      <c r="P59" s="133"/>
      <c r="Q59" s="228" t="str">
        <f t="shared" si="5"/>
        <v xml:space="preserve"> </v>
      </c>
    </row>
    <row r="60" spans="1:17" x14ac:dyDescent="0.25">
      <c r="A60" s="227"/>
      <c r="B60" s="227"/>
      <c r="C60" s="42"/>
      <c r="D60" s="42"/>
      <c r="E60" s="145"/>
      <c r="F60" s="147" t="str">
        <f t="shared" si="1"/>
        <v/>
      </c>
      <c r="G60" s="147" t="str">
        <f t="shared" si="2"/>
        <v/>
      </c>
      <c r="H60" s="147" t="str">
        <f t="shared" si="3"/>
        <v xml:space="preserve"> </v>
      </c>
      <c r="I60" s="15" t="str">
        <f t="shared" si="4"/>
        <v/>
      </c>
      <c r="J60" s="191" t="str">
        <f t="shared" si="0"/>
        <v/>
      </c>
      <c r="M60" s="40"/>
      <c r="N60" s="40"/>
      <c r="O60" s="41"/>
      <c r="P60" s="133"/>
      <c r="Q60" s="228" t="str">
        <f t="shared" si="5"/>
        <v xml:space="preserve"> </v>
      </c>
    </row>
    <row r="61" spans="1:17" x14ac:dyDescent="0.25">
      <c r="A61" s="227"/>
      <c r="B61" s="227"/>
      <c r="C61" s="42"/>
      <c r="D61" s="42"/>
      <c r="E61" s="145"/>
      <c r="F61" s="147" t="str">
        <f t="shared" si="1"/>
        <v/>
      </c>
      <c r="G61" s="147" t="str">
        <f t="shared" si="2"/>
        <v/>
      </c>
      <c r="H61" s="147" t="str">
        <f t="shared" si="3"/>
        <v xml:space="preserve"> </v>
      </c>
      <c r="I61" s="15" t="str">
        <f t="shared" si="4"/>
        <v/>
      </c>
      <c r="J61" s="191" t="str">
        <f t="shared" si="0"/>
        <v/>
      </c>
      <c r="M61" s="40"/>
      <c r="N61" s="40"/>
      <c r="O61" s="41"/>
      <c r="P61" s="133"/>
      <c r="Q61" s="228" t="str">
        <f t="shared" si="5"/>
        <v xml:space="preserve"> </v>
      </c>
    </row>
    <row r="62" spans="1:17" x14ac:dyDescent="0.25">
      <c r="A62" s="227"/>
      <c r="B62" s="227"/>
      <c r="C62" s="42"/>
      <c r="D62" s="42"/>
      <c r="E62" s="145"/>
      <c r="F62" s="147" t="str">
        <f t="shared" si="1"/>
        <v/>
      </c>
      <c r="G62" s="147" t="str">
        <f t="shared" si="2"/>
        <v/>
      </c>
      <c r="H62" s="147" t="str">
        <f t="shared" si="3"/>
        <v xml:space="preserve"> </v>
      </c>
      <c r="I62" s="15" t="str">
        <f t="shared" si="4"/>
        <v/>
      </c>
      <c r="J62" s="191" t="str">
        <f t="shared" si="0"/>
        <v/>
      </c>
      <c r="M62" s="40"/>
      <c r="N62" s="40"/>
      <c r="O62" s="41"/>
      <c r="P62" s="133"/>
      <c r="Q62" s="228" t="str">
        <f t="shared" si="5"/>
        <v xml:space="preserve"> </v>
      </c>
    </row>
    <row r="63" spans="1:17" x14ac:dyDescent="0.25">
      <c r="A63" s="227"/>
      <c r="B63" s="227"/>
      <c r="C63" s="42"/>
      <c r="D63" s="42"/>
      <c r="E63" s="145"/>
      <c r="F63" s="147" t="str">
        <f t="shared" si="1"/>
        <v/>
      </c>
      <c r="G63" s="147" t="str">
        <f t="shared" si="2"/>
        <v/>
      </c>
      <c r="H63" s="147" t="str">
        <f t="shared" si="3"/>
        <v xml:space="preserve"> </v>
      </c>
      <c r="I63" s="15" t="str">
        <f t="shared" si="4"/>
        <v/>
      </c>
      <c r="J63" s="191" t="str">
        <f t="shared" si="0"/>
        <v/>
      </c>
      <c r="M63" s="40"/>
      <c r="N63" s="40"/>
      <c r="O63" s="41"/>
      <c r="P63" s="133"/>
      <c r="Q63" s="228" t="str">
        <f t="shared" si="5"/>
        <v xml:space="preserve"> </v>
      </c>
    </row>
    <row r="64" spans="1:17" x14ac:dyDescent="0.25">
      <c r="A64" s="227"/>
      <c r="B64" s="227"/>
      <c r="C64" s="42"/>
      <c r="D64" s="42"/>
      <c r="E64" s="145"/>
      <c r="F64" s="147" t="str">
        <f t="shared" si="1"/>
        <v/>
      </c>
      <c r="G64" s="147" t="str">
        <f t="shared" si="2"/>
        <v/>
      </c>
      <c r="H64" s="147" t="str">
        <f t="shared" si="3"/>
        <v xml:space="preserve"> </v>
      </c>
      <c r="I64" s="15" t="str">
        <f t="shared" si="4"/>
        <v/>
      </c>
      <c r="J64" s="191" t="str">
        <f t="shared" si="0"/>
        <v/>
      </c>
      <c r="M64" s="40"/>
      <c r="N64" s="40"/>
      <c r="O64" s="41"/>
      <c r="P64" s="133"/>
      <c r="Q64" s="228" t="str">
        <f t="shared" si="5"/>
        <v xml:space="preserve"> </v>
      </c>
    </row>
    <row r="65" spans="1:17" x14ac:dyDescent="0.25">
      <c r="A65" s="227"/>
      <c r="B65" s="227"/>
      <c r="C65" s="42"/>
      <c r="D65" s="42"/>
      <c r="E65" s="145"/>
      <c r="F65" s="147" t="str">
        <f t="shared" si="1"/>
        <v/>
      </c>
      <c r="G65" s="147" t="str">
        <f t="shared" si="2"/>
        <v/>
      </c>
      <c r="H65" s="147" t="str">
        <f t="shared" si="3"/>
        <v xml:space="preserve"> </v>
      </c>
      <c r="I65" s="15" t="str">
        <f t="shared" si="4"/>
        <v/>
      </c>
      <c r="J65" s="191" t="str">
        <f t="shared" si="0"/>
        <v/>
      </c>
      <c r="M65" s="40"/>
      <c r="N65" s="40"/>
      <c r="O65" s="41"/>
      <c r="P65" s="133"/>
      <c r="Q65" s="228" t="str">
        <f t="shared" si="5"/>
        <v xml:space="preserve"> </v>
      </c>
    </row>
    <row r="66" spans="1:17" x14ac:dyDescent="0.25">
      <c r="A66" s="227"/>
      <c r="B66" s="227"/>
      <c r="C66" s="42"/>
      <c r="D66" s="42"/>
      <c r="E66" s="145"/>
      <c r="F66" s="147" t="str">
        <f t="shared" si="1"/>
        <v/>
      </c>
      <c r="G66" s="147" t="str">
        <f t="shared" si="2"/>
        <v/>
      </c>
      <c r="H66" s="147" t="str">
        <f t="shared" si="3"/>
        <v xml:space="preserve"> </v>
      </c>
      <c r="I66" s="15" t="str">
        <f t="shared" si="4"/>
        <v/>
      </c>
      <c r="J66" s="191" t="str">
        <f t="shared" si="0"/>
        <v/>
      </c>
      <c r="M66" s="40"/>
      <c r="N66" s="40"/>
      <c r="O66" s="41"/>
      <c r="P66" s="133"/>
      <c r="Q66" s="228" t="str">
        <f t="shared" si="5"/>
        <v xml:space="preserve"> </v>
      </c>
    </row>
    <row r="67" spans="1:17" x14ac:dyDescent="0.25">
      <c r="A67" s="227"/>
      <c r="B67" s="227"/>
      <c r="C67" s="42"/>
      <c r="D67" s="42"/>
      <c r="E67" s="145"/>
      <c r="F67" s="147" t="str">
        <f t="shared" si="1"/>
        <v/>
      </c>
      <c r="G67" s="147" t="str">
        <f t="shared" si="2"/>
        <v/>
      </c>
      <c r="H67" s="147" t="str">
        <f t="shared" si="3"/>
        <v xml:space="preserve"> </v>
      </c>
      <c r="I67" s="15" t="str">
        <f t="shared" si="4"/>
        <v/>
      </c>
      <c r="J67" s="191" t="str">
        <f t="shared" ref="J67:J130" si="6">IF(ISNUMBER(F67), IF(B67-A67=0, 1, IF(B67-A67=2, 3, IF(B67-A67=6, 7, B67-A67))),"")</f>
        <v/>
      </c>
      <c r="M67" s="40"/>
      <c r="N67" s="40"/>
      <c r="O67" s="41"/>
      <c r="P67" s="133"/>
      <c r="Q67" s="228" t="str">
        <f t="shared" si="5"/>
        <v xml:space="preserve"> </v>
      </c>
    </row>
    <row r="68" spans="1:17" x14ac:dyDescent="0.25">
      <c r="A68" s="227"/>
      <c r="B68" s="227"/>
      <c r="C68" s="42"/>
      <c r="D68" s="42"/>
      <c r="E68" s="145"/>
      <c r="F68" s="147" t="str">
        <f t="shared" ref="F68:F131" si="7">IF(ISNUMBER(C68),C68*E68/1000,"")</f>
        <v/>
      </c>
      <c r="G68" s="147" t="str">
        <f t="shared" ref="G68:G131" si="8">IF(ISNUMBER(D68),D68*E68/1000,"")</f>
        <v/>
      </c>
      <c r="H68" s="147" t="str">
        <f t="shared" ref="H68:H131" si="9">IF(ISNUMBER(C68),G68," ")</f>
        <v xml:space="preserve"> </v>
      </c>
      <c r="I68" s="15" t="str">
        <f t="shared" ref="I68:I131" si="10">IFERROR(IF(AND(ISNUMBER(C68),ISNUMBER(D68)),(F68-G68)/F68*100,""),"Kommentera volym--&gt;")</f>
        <v/>
      </c>
      <c r="J68" s="191" t="str">
        <f t="shared" si="6"/>
        <v/>
      </c>
      <c r="M68" s="40"/>
      <c r="N68" s="40"/>
      <c r="O68" s="41"/>
      <c r="P68" s="133"/>
      <c r="Q68" s="228" t="str">
        <f t="shared" si="5"/>
        <v xml:space="preserve"> </v>
      </c>
    </row>
    <row r="69" spans="1:17" x14ac:dyDescent="0.25">
      <c r="A69" s="227"/>
      <c r="B69" s="227"/>
      <c r="C69" s="42"/>
      <c r="D69" s="42"/>
      <c r="E69" s="145"/>
      <c r="F69" s="147" t="str">
        <f t="shared" si="7"/>
        <v/>
      </c>
      <c r="G69" s="147" t="str">
        <f t="shared" si="8"/>
        <v/>
      </c>
      <c r="H69" s="147" t="str">
        <f t="shared" si="9"/>
        <v xml:space="preserve"> </v>
      </c>
      <c r="I69" s="15" t="str">
        <f t="shared" si="10"/>
        <v/>
      </c>
      <c r="J69" s="191" t="str">
        <f t="shared" si="6"/>
        <v/>
      </c>
      <c r="M69" s="40"/>
      <c r="N69" s="40"/>
      <c r="O69" s="41"/>
      <c r="P69" s="133"/>
      <c r="Q69" s="228" t="str">
        <f t="shared" si="5"/>
        <v xml:space="preserve"> </v>
      </c>
    </row>
    <row r="70" spans="1:17" x14ac:dyDescent="0.25">
      <c r="A70" s="227"/>
      <c r="B70" s="227"/>
      <c r="C70" s="42"/>
      <c r="D70" s="42"/>
      <c r="E70" s="145"/>
      <c r="F70" s="147" t="str">
        <f t="shared" si="7"/>
        <v/>
      </c>
      <c r="G70" s="147" t="str">
        <f t="shared" si="8"/>
        <v/>
      </c>
      <c r="H70" s="147" t="str">
        <f t="shared" si="9"/>
        <v xml:space="preserve"> </v>
      </c>
      <c r="I70" s="15" t="str">
        <f t="shared" si="10"/>
        <v/>
      </c>
      <c r="J70" s="191" t="str">
        <f t="shared" si="6"/>
        <v/>
      </c>
      <c r="M70" s="40"/>
      <c r="N70" s="40"/>
      <c r="O70" s="41"/>
      <c r="P70" s="133"/>
      <c r="Q70" s="228" t="str">
        <f t="shared" si="5"/>
        <v xml:space="preserve"> </v>
      </c>
    </row>
    <row r="71" spans="1:17" x14ac:dyDescent="0.25">
      <c r="A71" s="227"/>
      <c r="B71" s="227"/>
      <c r="C71" s="42"/>
      <c r="D71" s="42"/>
      <c r="E71" s="145"/>
      <c r="F71" s="147" t="str">
        <f t="shared" si="7"/>
        <v/>
      </c>
      <c r="G71" s="147" t="str">
        <f t="shared" si="8"/>
        <v/>
      </c>
      <c r="H71" s="147" t="str">
        <f t="shared" si="9"/>
        <v xml:space="preserve"> </v>
      </c>
      <c r="I71" s="15" t="str">
        <f t="shared" si="10"/>
        <v/>
      </c>
      <c r="J71" s="191" t="str">
        <f t="shared" si="6"/>
        <v/>
      </c>
      <c r="M71" s="40"/>
      <c r="N71" s="40"/>
      <c r="O71" s="41"/>
      <c r="P71" s="133"/>
      <c r="Q71" s="228" t="str">
        <f t="shared" si="5"/>
        <v xml:space="preserve"> </v>
      </c>
    </row>
    <row r="72" spans="1:17" x14ac:dyDescent="0.25">
      <c r="A72" s="227"/>
      <c r="B72" s="227"/>
      <c r="C72" s="42"/>
      <c r="D72" s="42"/>
      <c r="E72" s="145"/>
      <c r="F72" s="147" t="str">
        <f t="shared" si="7"/>
        <v/>
      </c>
      <c r="G72" s="147" t="str">
        <f t="shared" si="8"/>
        <v/>
      </c>
      <c r="H72" s="147" t="str">
        <f t="shared" si="9"/>
        <v xml:space="preserve"> </v>
      </c>
      <c r="I72" s="15" t="str">
        <f t="shared" si="10"/>
        <v/>
      </c>
      <c r="J72" s="191" t="str">
        <f t="shared" si="6"/>
        <v/>
      </c>
      <c r="M72" s="40"/>
      <c r="N72" s="40"/>
      <c r="O72" s="41"/>
      <c r="P72" s="133"/>
      <c r="Q72" s="228" t="str">
        <f t="shared" si="5"/>
        <v xml:space="preserve"> </v>
      </c>
    </row>
    <row r="73" spans="1:17" x14ac:dyDescent="0.25">
      <c r="A73" s="227"/>
      <c r="B73" s="227"/>
      <c r="C73" s="42"/>
      <c r="D73" s="42"/>
      <c r="E73" s="145"/>
      <c r="F73" s="147" t="str">
        <f t="shared" si="7"/>
        <v/>
      </c>
      <c r="G73" s="147" t="str">
        <f t="shared" si="8"/>
        <v/>
      </c>
      <c r="H73" s="147" t="str">
        <f t="shared" si="9"/>
        <v xml:space="preserve"> </v>
      </c>
      <c r="I73" s="15" t="str">
        <f t="shared" si="10"/>
        <v/>
      </c>
      <c r="J73" s="191" t="str">
        <f t="shared" si="6"/>
        <v/>
      </c>
      <c r="M73" s="40"/>
      <c r="N73" s="40"/>
      <c r="O73" s="41"/>
      <c r="P73" s="133"/>
      <c r="Q73" s="228" t="str">
        <f t="shared" si="5"/>
        <v xml:space="preserve"> </v>
      </c>
    </row>
    <row r="74" spans="1:17" x14ac:dyDescent="0.25">
      <c r="A74" s="227"/>
      <c r="B74" s="227"/>
      <c r="C74" s="42"/>
      <c r="D74" s="42"/>
      <c r="E74" s="145"/>
      <c r="F74" s="147" t="str">
        <f t="shared" si="7"/>
        <v/>
      </c>
      <c r="G74" s="147" t="str">
        <f t="shared" si="8"/>
        <v/>
      </c>
      <c r="H74" s="147" t="str">
        <f t="shared" si="9"/>
        <v xml:space="preserve"> </v>
      </c>
      <c r="I74" s="15" t="str">
        <f t="shared" si="10"/>
        <v/>
      </c>
      <c r="J74" s="191" t="str">
        <f t="shared" si="6"/>
        <v/>
      </c>
      <c r="M74" s="40"/>
      <c r="N74" s="40"/>
      <c r="O74" s="41"/>
      <c r="P74" s="133"/>
      <c r="Q74" s="228" t="str">
        <f t="shared" si="5"/>
        <v xml:space="preserve"> </v>
      </c>
    </row>
    <row r="75" spans="1:17" x14ac:dyDescent="0.25">
      <c r="A75" s="227"/>
      <c r="B75" s="227"/>
      <c r="C75" s="42"/>
      <c r="D75" s="42"/>
      <c r="E75" s="145"/>
      <c r="F75" s="147" t="str">
        <f t="shared" si="7"/>
        <v/>
      </c>
      <c r="G75" s="147" t="str">
        <f t="shared" si="8"/>
        <v/>
      </c>
      <c r="H75" s="147" t="str">
        <f t="shared" si="9"/>
        <v xml:space="preserve"> </v>
      </c>
      <c r="I75" s="15" t="str">
        <f t="shared" si="10"/>
        <v/>
      </c>
      <c r="J75" s="191" t="str">
        <f t="shared" si="6"/>
        <v/>
      </c>
      <c r="M75" s="40"/>
      <c r="N75" s="40"/>
      <c r="O75" s="41"/>
      <c r="P75" s="133"/>
      <c r="Q75" s="228" t="str">
        <f t="shared" si="5"/>
        <v xml:space="preserve"> </v>
      </c>
    </row>
    <row r="76" spans="1:17" x14ac:dyDescent="0.25">
      <c r="A76" s="227"/>
      <c r="B76" s="227"/>
      <c r="C76" s="42"/>
      <c r="D76" s="42"/>
      <c r="E76" s="145"/>
      <c r="F76" s="147" t="str">
        <f t="shared" si="7"/>
        <v/>
      </c>
      <c r="G76" s="147" t="str">
        <f t="shared" si="8"/>
        <v/>
      </c>
      <c r="H76" s="147" t="str">
        <f t="shared" si="9"/>
        <v xml:space="preserve"> </v>
      </c>
      <c r="I76" s="15" t="str">
        <f t="shared" si="10"/>
        <v/>
      </c>
      <c r="J76" s="191" t="str">
        <f t="shared" si="6"/>
        <v/>
      </c>
      <c r="M76" s="40"/>
      <c r="N76" s="40"/>
      <c r="O76" s="41"/>
      <c r="P76" s="133"/>
      <c r="Q76" s="228" t="str">
        <f t="shared" si="5"/>
        <v xml:space="preserve"> </v>
      </c>
    </row>
    <row r="77" spans="1:17" x14ac:dyDescent="0.25">
      <c r="A77" s="227"/>
      <c r="B77" s="227"/>
      <c r="C77" s="42"/>
      <c r="D77" s="42"/>
      <c r="E77" s="145"/>
      <c r="F77" s="147" t="str">
        <f t="shared" si="7"/>
        <v/>
      </c>
      <c r="G77" s="147" t="str">
        <f t="shared" si="8"/>
        <v/>
      </c>
      <c r="H77" s="147" t="str">
        <f t="shared" si="9"/>
        <v xml:space="preserve"> </v>
      </c>
      <c r="I77" s="15" t="str">
        <f t="shared" si="10"/>
        <v/>
      </c>
      <c r="J77" s="191" t="str">
        <f t="shared" si="6"/>
        <v/>
      </c>
      <c r="M77" s="40"/>
      <c r="N77" s="40"/>
      <c r="O77" s="41"/>
      <c r="P77" s="133"/>
      <c r="Q77" s="228" t="str">
        <f t="shared" si="5"/>
        <v xml:space="preserve"> </v>
      </c>
    </row>
    <row r="78" spans="1:17" x14ac:dyDescent="0.25">
      <c r="A78" s="227"/>
      <c r="B78" s="227"/>
      <c r="C78" s="42"/>
      <c r="D78" s="42"/>
      <c r="E78" s="145"/>
      <c r="F78" s="147" t="str">
        <f t="shared" si="7"/>
        <v/>
      </c>
      <c r="G78" s="147" t="str">
        <f t="shared" si="8"/>
        <v/>
      </c>
      <c r="H78" s="147" t="str">
        <f t="shared" si="9"/>
        <v xml:space="preserve"> </v>
      </c>
      <c r="I78" s="15" t="str">
        <f t="shared" si="10"/>
        <v/>
      </c>
      <c r="J78" s="191" t="str">
        <f t="shared" si="6"/>
        <v/>
      </c>
      <c r="M78" s="40"/>
      <c r="N78" s="40"/>
      <c r="O78" s="41"/>
      <c r="P78" s="133"/>
      <c r="Q78" s="228" t="str">
        <f t="shared" si="5"/>
        <v xml:space="preserve"> </v>
      </c>
    </row>
    <row r="79" spans="1:17" x14ac:dyDescent="0.25">
      <c r="A79" s="227"/>
      <c r="B79" s="227"/>
      <c r="C79" s="42"/>
      <c r="D79" s="42"/>
      <c r="E79" s="145"/>
      <c r="F79" s="147" t="str">
        <f t="shared" si="7"/>
        <v/>
      </c>
      <c r="G79" s="147" t="str">
        <f t="shared" si="8"/>
        <v/>
      </c>
      <c r="H79" s="147" t="str">
        <f t="shared" si="9"/>
        <v xml:space="preserve"> </v>
      </c>
      <c r="I79" s="15" t="str">
        <f t="shared" si="10"/>
        <v/>
      </c>
      <c r="J79" s="191" t="str">
        <f t="shared" si="6"/>
        <v/>
      </c>
      <c r="M79" s="40"/>
      <c r="N79" s="40"/>
      <c r="O79" s="41"/>
      <c r="P79" s="133"/>
      <c r="Q79" s="228" t="str">
        <f t="shared" si="5"/>
        <v xml:space="preserve"> </v>
      </c>
    </row>
    <row r="80" spans="1:17" x14ac:dyDescent="0.25">
      <c r="A80" s="227"/>
      <c r="B80" s="227"/>
      <c r="C80" s="42"/>
      <c r="D80" s="42"/>
      <c r="E80" s="145"/>
      <c r="F80" s="147" t="str">
        <f t="shared" si="7"/>
        <v/>
      </c>
      <c r="G80" s="147" t="str">
        <f t="shared" si="8"/>
        <v/>
      </c>
      <c r="H80" s="147" t="str">
        <f t="shared" si="9"/>
        <v xml:space="preserve"> </v>
      </c>
      <c r="I80" s="15" t="str">
        <f t="shared" si="10"/>
        <v/>
      </c>
      <c r="J80" s="191" t="str">
        <f t="shared" si="6"/>
        <v/>
      </c>
      <c r="M80" s="40"/>
      <c r="N80" s="40"/>
      <c r="O80" s="41"/>
      <c r="P80" s="133"/>
      <c r="Q80" s="228" t="str">
        <f t="shared" si="5"/>
        <v xml:space="preserve"> </v>
      </c>
    </row>
    <row r="81" spans="1:17" x14ac:dyDescent="0.25">
      <c r="A81" s="227"/>
      <c r="B81" s="227"/>
      <c r="C81" s="42"/>
      <c r="D81" s="42"/>
      <c r="E81" s="145"/>
      <c r="F81" s="147" t="str">
        <f t="shared" si="7"/>
        <v/>
      </c>
      <c r="G81" s="147" t="str">
        <f t="shared" si="8"/>
        <v/>
      </c>
      <c r="H81" s="147" t="str">
        <f t="shared" si="9"/>
        <v xml:space="preserve"> </v>
      </c>
      <c r="I81" s="15" t="str">
        <f t="shared" si="10"/>
        <v/>
      </c>
      <c r="J81" s="191" t="str">
        <f t="shared" si="6"/>
        <v/>
      </c>
      <c r="M81" s="40"/>
      <c r="N81" s="40"/>
      <c r="O81" s="41"/>
      <c r="P81" s="133"/>
      <c r="Q81" s="228" t="str">
        <f t="shared" si="5"/>
        <v xml:space="preserve"> </v>
      </c>
    </row>
    <row r="82" spans="1:17" x14ac:dyDescent="0.25">
      <c r="A82" s="227"/>
      <c r="B82" s="227"/>
      <c r="C82" s="42"/>
      <c r="D82" s="42"/>
      <c r="E82" s="145"/>
      <c r="F82" s="147" t="str">
        <f t="shared" si="7"/>
        <v/>
      </c>
      <c r="G82" s="147" t="str">
        <f t="shared" si="8"/>
        <v/>
      </c>
      <c r="H82" s="147" t="str">
        <f t="shared" si="9"/>
        <v xml:space="preserve"> </v>
      </c>
      <c r="I82" s="15" t="str">
        <f t="shared" si="10"/>
        <v/>
      </c>
      <c r="J82" s="191" t="str">
        <f t="shared" si="6"/>
        <v/>
      </c>
      <c r="M82" s="40"/>
      <c r="N82" s="40"/>
      <c r="O82" s="41"/>
      <c r="P82" s="133"/>
      <c r="Q82" s="228" t="str">
        <f t="shared" si="5"/>
        <v xml:space="preserve"> </v>
      </c>
    </row>
    <row r="83" spans="1:17" x14ac:dyDescent="0.25">
      <c r="A83" s="227"/>
      <c r="B83" s="227"/>
      <c r="C83" s="42"/>
      <c r="D83" s="42"/>
      <c r="E83" s="145"/>
      <c r="F83" s="147" t="str">
        <f t="shared" si="7"/>
        <v/>
      </c>
      <c r="G83" s="147" t="str">
        <f t="shared" si="8"/>
        <v/>
      </c>
      <c r="H83" s="147" t="str">
        <f t="shared" si="9"/>
        <v xml:space="preserve"> </v>
      </c>
      <c r="I83" s="15" t="str">
        <f t="shared" si="10"/>
        <v/>
      </c>
      <c r="J83" s="191" t="str">
        <f t="shared" si="6"/>
        <v/>
      </c>
      <c r="M83" s="40"/>
      <c r="N83" s="40"/>
      <c r="O83" s="41"/>
      <c r="P83" s="133"/>
      <c r="Q83" s="228" t="str">
        <f t="shared" si="5"/>
        <v xml:space="preserve"> </v>
      </c>
    </row>
    <row r="84" spans="1:17" x14ac:dyDescent="0.25">
      <c r="A84" s="227"/>
      <c r="B84" s="227"/>
      <c r="C84" s="42"/>
      <c r="D84" s="42"/>
      <c r="E84" s="145"/>
      <c r="F84" s="147" t="str">
        <f t="shared" si="7"/>
        <v/>
      </c>
      <c r="G84" s="147" t="str">
        <f t="shared" si="8"/>
        <v/>
      </c>
      <c r="H84" s="147" t="str">
        <f t="shared" si="9"/>
        <v xml:space="preserve"> </v>
      </c>
      <c r="I84" s="15" t="str">
        <f t="shared" si="10"/>
        <v/>
      </c>
      <c r="J84" s="191" t="str">
        <f t="shared" si="6"/>
        <v/>
      </c>
      <c r="M84" s="40"/>
      <c r="N84" s="40"/>
      <c r="O84" s="41"/>
      <c r="P84" s="133"/>
      <c r="Q84" s="228" t="str">
        <f t="shared" si="5"/>
        <v xml:space="preserve"> </v>
      </c>
    </row>
    <row r="85" spans="1:17" x14ac:dyDescent="0.25">
      <c r="A85" s="227"/>
      <c r="B85" s="227"/>
      <c r="C85" s="42"/>
      <c r="D85" s="42"/>
      <c r="E85" s="145"/>
      <c r="F85" s="147" t="str">
        <f t="shared" si="7"/>
        <v/>
      </c>
      <c r="G85" s="147" t="str">
        <f t="shared" si="8"/>
        <v/>
      </c>
      <c r="H85" s="147" t="str">
        <f t="shared" si="9"/>
        <v xml:space="preserve"> </v>
      </c>
      <c r="I85" s="15" t="str">
        <f t="shared" si="10"/>
        <v/>
      </c>
      <c r="J85" s="191" t="str">
        <f t="shared" si="6"/>
        <v/>
      </c>
      <c r="M85" s="40"/>
      <c r="N85" s="40"/>
      <c r="O85" s="41"/>
      <c r="P85" s="133"/>
      <c r="Q85" s="228" t="str">
        <f t="shared" si="5"/>
        <v xml:space="preserve"> </v>
      </c>
    </row>
    <row r="86" spans="1:17" x14ac:dyDescent="0.25">
      <c r="A86" s="227"/>
      <c r="B86" s="227"/>
      <c r="C86" s="42"/>
      <c r="D86" s="42"/>
      <c r="E86" s="145"/>
      <c r="F86" s="147" t="str">
        <f t="shared" si="7"/>
        <v/>
      </c>
      <c r="G86" s="147" t="str">
        <f t="shared" si="8"/>
        <v/>
      </c>
      <c r="H86" s="147" t="str">
        <f t="shared" si="9"/>
        <v xml:space="preserve"> </v>
      </c>
      <c r="I86" s="15" t="str">
        <f t="shared" si="10"/>
        <v/>
      </c>
      <c r="J86" s="191" t="str">
        <f t="shared" si="6"/>
        <v/>
      </c>
      <c r="M86" s="40"/>
      <c r="N86" s="40"/>
      <c r="O86" s="41"/>
      <c r="P86" s="133"/>
      <c r="Q86" s="228" t="str">
        <f t="shared" ref="Q86:Q149" si="11">IF(AND(ISNUMBER(O86),ISNUMBER(P86)),(O86*P86/1000)," ")</f>
        <v xml:space="preserve"> </v>
      </c>
    </row>
    <row r="87" spans="1:17" x14ac:dyDescent="0.25">
      <c r="A87" s="227"/>
      <c r="B87" s="227"/>
      <c r="C87" s="42"/>
      <c r="D87" s="42"/>
      <c r="E87" s="145"/>
      <c r="F87" s="147" t="str">
        <f t="shared" si="7"/>
        <v/>
      </c>
      <c r="G87" s="147" t="str">
        <f t="shared" si="8"/>
        <v/>
      </c>
      <c r="H87" s="147" t="str">
        <f t="shared" si="9"/>
        <v xml:space="preserve"> </v>
      </c>
      <c r="I87" s="15" t="str">
        <f t="shared" si="10"/>
        <v/>
      </c>
      <c r="J87" s="191" t="str">
        <f t="shared" si="6"/>
        <v/>
      </c>
      <c r="M87" s="40"/>
      <c r="N87" s="40"/>
      <c r="O87" s="41"/>
      <c r="P87" s="133"/>
      <c r="Q87" s="228" t="str">
        <f t="shared" si="11"/>
        <v xml:space="preserve"> </v>
      </c>
    </row>
    <row r="88" spans="1:17" x14ac:dyDescent="0.25">
      <c r="A88" s="227"/>
      <c r="B88" s="227"/>
      <c r="C88" s="42"/>
      <c r="D88" s="42"/>
      <c r="E88" s="145"/>
      <c r="F88" s="147" t="str">
        <f t="shared" si="7"/>
        <v/>
      </c>
      <c r="G88" s="147" t="str">
        <f t="shared" si="8"/>
        <v/>
      </c>
      <c r="H88" s="147" t="str">
        <f t="shared" si="9"/>
        <v xml:space="preserve"> </v>
      </c>
      <c r="I88" s="15" t="str">
        <f t="shared" si="10"/>
        <v/>
      </c>
      <c r="J88" s="191" t="str">
        <f t="shared" si="6"/>
        <v/>
      </c>
      <c r="M88" s="40"/>
      <c r="N88" s="40"/>
      <c r="O88" s="41"/>
      <c r="P88" s="133"/>
      <c r="Q88" s="228" t="str">
        <f t="shared" si="11"/>
        <v xml:space="preserve"> </v>
      </c>
    </row>
    <row r="89" spans="1:17" x14ac:dyDescent="0.25">
      <c r="A89" s="227"/>
      <c r="B89" s="227"/>
      <c r="C89" s="42"/>
      <c r="D89" s="42"/>
      <c r="E89" s="145"/>
      <c r="F89" s="147" t="str">
        <f t="shared" si="7"/>
        <v/>
      </c>
      <c r="G89" s="147" t="str">
        <f t="shared" si="8"/>
        <v/>
      </c>
      <c r="H89" s="147" t="str">
        <f t="shared" si="9"/>
        <v xml:space="preserve"> </v>
      </c>
      <c r="I89" s="15" t="str">
        <f t="shared" si="10"/>
        <v/>
      </c>
      <c r="J89" s="191" t="str">
        <f t="shared" si="6"/>
        <v/>
      </c>
      <c r="M89" s="40"/>
      <c r="N89" s="40"/>
      <c r="O89" s="41"/>
      <c r="P89" s="133"/>
      <c r="Q89" s="228" t="str">
        <f t="shared" si="11"/>
        <v xml:space="preserve"> </v>
      </c>
    </row>
    <row r="90" spans="1:17" x14ac:dyDescent="0.25">
      <c r="A90" s="227"/>
      <c r="B90" s="227"/>
      <c r="C90" s="42"/>
      <c r="D90" s="42"/>
      <c r="E90" s="145"/>
      <c r="F90" s="147" t="str">
        <f t="shared" si="7"/>
        <v/>
      </c>
      <c r="G90" s="147" t="str">
        <f t="shared" si="8"/>
        <v/>
      </c>
      <c r="H90" s="147" t="str">
        <f t="shared" si="9"/>
        <v xml:space="preserve"> </v>
      </c>
      <c r="I90" s="15" t="str">
        <f t="shared" si="10"/>
        <v/>
      </c>
      <c r="J90" s="191" t="str">
        <f t="shared" si="6"/>
        <v/>
      </c>
      <c r="M90" s="40"/>
      <c r="N90" s="40"/>
      <c r="O90" s="41"/>
      <c r="P90" s="133"/>
      <c r="Q90" s="228" t="str">
        <f t="shared" si="11"/>
        <v xml:space="preserve"> </v>
      </c>
    </row>
    <row r="91" spans="1:17" x14ac:dyDescent="0.25">
      <c r="A91" s="227"/>
      <c r="B91" s="227"/>
      <c r="C91" s="42"/>
      <c r="D91" s="42"/>
      <c r="E91" s="145"/>
      <c r="F91" s="147" t="str">
        <f t="shared" si="7"/>
        <v/>
      </c>
      <c r="G91" s="147" t="str">
        <f t="shared" si="8"/>
        <v/>
      </c>
      <c r="H91" s="147" t="str">
        <f t="shared" si="9"/>
        <v xml:space="preserve"> </v>
      </c>
      <c r="I91" s="15" t="str">
        <f t="shared" si="10"/>
        <v/>
      </c>
      <c r="J91" s="191" t="str">
        <f t="shared" si="6"/>
        <v/>
      </c>
      <c r="M91" s="40"/>
      <c r="N91" s="40"/>
      <c r="O91" s="41"/>
      <c r="P91" s="133"/>
      <c r="Q91" s="228" t="str">
        <f t="shared" si="11"/>
        <v xml:space="preserve"> </v>
      </c>
    </row>
    <row r="92" spans="1:17" x14ac:dyDescent="0.25">
      <c r="A92" s="227"/>
      <c r="B92" s="227"/>
      <c r="C92" s="42"/>
      <c r="D92" s="42"/>
      <c r="E92" s="145"/>
      <c r="F92" s="147" t="str">
        <f t="shared" si="7"/>
        <v/>
      </c>
      <c r="G92" s="147" t="str">
        <f t="shared" si="8"/>
        <v/>
      </c>
      <c r="H92" s="147" t="str">
        <f t="shared" si="9"/>
        <v xml:space="preserve"> </v>
      </c>
      <c r="I92" s="15" t="str">
        <f t="shared" si="10"/>
        <v/>
      </c>
      <c r="J92" s="191" t="str">
        <f t="shared" si="6"/>
        <v/>
      </c>
      <c r="M92" s="40"/>
      <c r="N92" s="40"/>
      <c r="O92" s="41"/>
      <c r="P92" s="133"/>
      <c r="Q92" s="228" t="str">
        <f t="shared" si="11"/>
        <v xml:space="preserve"> </v>
      </c>
    </row>
    <row r="93" spans="1:17" x14ac:dyDescent="0.25">
      <c r="A93" s="227"/>
      <c r="B93" s="227"/>
      <c r="C93" s="42"/>
      <c r="D93" s="42"/>
      <c r="E93" s="145"/>
      <c r="F93" s="147" t="str">
        <f t="shared" si="7"/>
        <v/>
      </c>
      <c r="G93" s="147" t="str">
        <f t="shared" si="8"/>
        <v/>
      </c>
      <c r="H93" s="147" t="str">
        <f t="shared" si="9"/>
        <v xml:space="preserve"> </v>
      </c>
      <c r="I93" s="15" t="str">
        <f t="shared" si="10"/>
        <v/>
      </c>
      <c r="J93" s="191" t="str">
        <f t="shared" si="6"/>
        <v/>
      </c>
      <c r="M93" s="40"/>
      <c r="N93" s="40"/>
      <c r="O93" s="41"/>
      <c r="P93" s="133"/>
      <c r="Q93" s="228" t="str">
        <f t="shared" si="11"/>
        <v xml:space="preserve"> </v>
      </c>
    </row>
    <row r="94" spans="1:17" x14ac:dyDescent="0.25">
      <c r="A94" s="227"/>
      <c r="B94" s="227"/>
      <c r="C94" s="42"/>
      <c r="D94" s="42"/>
      <c r="E94" s="145"/>
      <c r="F94" s="147" t="str">
        <f t="shared" si="7"/>
        <v/>
      </c>
      <c r="G94" s="147" t="str">
        <f t="shared" si="8"/>
        <v/>
      </c>
      <c r="H94" s="147" t="str">
        <f t="shared" si="9"/>
        <v xml:space="preserve"> </v>
      </c>
      <c r="I94" s="15" t="str">
        <f t="shared" si="10"/>
        <v/>
      </c>
      <c r="J94" s="191" t="str">
        <f t="shared" si="6"/>
        <v/>
      </c>
      <c r="M94" s="40"/>
      <c r="N94" s="40"/>
      <c r="O94" s="41"/>
      <c r="P94" s="133"/>
      <c r="Q94" s="228" t="str">
        <f t="shared" si="11"/>
        <v xml:space="preserve"> </v>
      </c>
    </row>
    <row r="95" spans="1:17" x14ac:dyDescent="0.25">
      <c r="A95" s="227"/>
      <c r="B95" s="227"/>
      <c r="C95" s="42"/>
      <c r="D95" s="42"/>
      <c r="E95" s="145"/>
      <c r="F95" s="147" t="str">
        <f t="shared" si="7"/>
        <v/>
      </c>
      <c r="G95" s="147" t="str">
        <f t="shared" si="8"/>
        <v/>
      </c>
      <c r="H95" s="147" t="str">
        <f t="shared" si="9"/>
        <v xml:space="preserve"> </v>
      </c>
      <c r="I95" s="15" t="str">
        <f t="shared" si="10"/>
        <v/>
      </c>
      <c r="J95" s="191" t="str">
        <f t="shared" si="6"/>
        <v/>
      </c>
      <c r="M95" s="40"/>
      <c r="N95" s="40"/>
      <c r="O95" s="41"/>
      <c r="P95" s="133"/>
      <c r="Q95" s="228" t="str">
        <f t="shared" si="11"/>
        <v xml:space="preserve"> </v>
      </c>
    </row>
    <row r="96" spans="1:17" x14ac:dyDescent="0.25">
      <c r="A96" s="227"/>
      <c r="B96" s="227"/>
      <c r="C96" s="42"/>
      <c r="D96" s="42"/>
      <c r="E96" s="145"/>
      <c r="F96" s="147" t="str">
        <f t="shared" si="7"/>
        <v/>
      </c>
      <c r="G96" s="147" t="str">
        <f t="shared" si="8"/>
        <v/>
      </c>
      <c r="H96" s="147" t="str">
        <f t="shared" si="9"/>
        <v xml:space="preserve"> </v>
      </c>
      <c r="I96" s="15" t="str">
        <f t="shared" si="10"/>
        <v/>
      </c>
      <c r="J96" s="191" t="str">
        <f t="shared" si="6"/>
        <v/>
      </c>
      <c r="M96" s="40"/>
      <c r="N96" s="40"/>
      <c r="O96" s="41"/>
      <c r="P96" s="133"/>
      <c r="Q96" s="228" t="str">
        <f t="shared" si="11"/>
        <v xml:space="preserve"> </v>
      </c>
    </row>
    <row r="97" spans="1:17" x14ac:dyDescent="0.25">
      <c r="A97" s="227"/>
      <c r="B97" s="227"/>
      <c r="C97" s="42"/>
      <c r="D97" s="42"/>
      <c r="E97" s="145"/>
      <c r="F97" s="147" t="str">
        <f t="shared" si="7"/>
        <v/>
      </c>
      <c r="G97" s="147" t="str">
        <f t="shared" si="8"/>
        <v/>
      </c>
      <c r="H97" s="147" t="str">
        <f t="shared" si="9"/>
        <v xml:space="preserve"> </v>
      </c>
      <c r="I97" s="15" t="str">
        <f t="shared" si="10"/>
        <v/>
      </c>
      <c r="J97" s="191" t="str">
        <f t="shared" si="6"/>
        <v/>
      </c>
      <c r="M97" s="40"/>
      <c r="N97" s="40"/>
      <c r="O97" s="41"/>
      <c r="P97" s="133"/>
      <c r="Q97" s="228" t="str">
        <f t="shared" si="11"/>
        <v xml:space="preserve"> </v>
      </c>
    </row>
    <row r="98" spans="1:17" x14ac:dyDescent="0.25">
      <c r="A98" s="227"/>
      <c r="B98" s="227"/>
      <c r="C98" s="42"/>
      <c r="D98" s="42"/>
      <c r="E98" s="145"/>
      <c r="F98" s="147" t="str">
        <f t="shared" si="7"/>
        <v/>
      </c>
      <c r="G98" s="147" t="str">
        <f t="shared" si="8"/>
        <v/>
      </c>
      <c r="H98" s="147" t="str">
        <f t="shared" si="9"/>
        <v xml:space="preserve"> </v>
      </c>
      <c r="I98" s="15" t="str">
        <f t="shared" si="10"/>
        <v/>
      </c>
      <c r="J98" s="191" t="str">
        <f t="shared" si="6"/>
        <v/>
      </c>
      <c r="M98" s="40"/>
      <c r="N98" s="40"/>
      <c r="O98" s="41"/>
      <c r="P98" s="133"/>
      <c r="Q98" s="228" t="str">
        <f t="shared" si="11"/>
        <v xml:space="preserve"> </v>
      </c>
    </row>
    <row r="99" spans="1:17" x14ac:dyDescent="0.25">
      <c r="A99" s="227"/>
      <c r="B99" s="227"/>
      <c r="C99" s="42"/>
      <c r="D99" s="42"/>
      <c r="E99" s="145"/>
      <c r="F99" s="147" t="str">
        <f t="shared" si="7"/>
        <v/>
      </c>
      <c r="G99" s="147" t="str">
        <f t="shared" si="8"/>
        <v/>
      </c>
      <c r="H99" s="147" t="str">
        <f t="shared" si="9"/>
        <v xml:space="preserve"> </v>
      </c>
      <c r="I99" s="15" t="str">
        <f t="shared" si="10"/>
        <v/>
      </c>
      <c r="J99" s="191" t="str">
        <f t="shared" si="6"/>
        <v/>
      </c>
      <c r="M99" s="40"/>
      <c r="N99" s="40"/>
      <c r="O99" s="41"/>
      <c r="P99" s="133"/>
      <c r="Q99" s="228" t="str">
        <f t="shared" si="11"/>
        <v xml:space="preserve"> </v>
      </c>
    </row>
    <row r="100" spans="1:17" x14ac:dyDescent="0.25">
      <c r="A100" s="227"/>
      <c r="B100" s="227"/>
      <c r="C100" s="42"/>
      <c r="D100" s="42"/>
      <c r="E100" s="145"/>
      <c r="F100" s="147" t="str">
        <f t="shared" si="7"/>
        <v/>
      </c>
      <c r="G100" s="147" t="str">
        <f t="shared" si="8"/>
        <v/>
      </c>
      <c r="H100" s="147" t="str">
        <f t="shared" si="9"/>
        <v xml:space="preserve"> </v>
      </c>
      <c r="I100" s="15" t="str">
        <f t="shared" si="10"/>
        <v/>
      </c>
      <c r="J100" s="191" t="str">
        <f t="shared" si="6"/>
        <v/>
      </c>
      <c r="M100" s="40"/>
      <c r="N100" s="40"/>
      <c r="O100" s="41"/>
      <c r="P100" s="133"/>
      <c r="Q100" s="228" t="str">
        <f t="shared" si="11"/>
        <v xml:space="preserve"> </v>
      </c>
    </row>
    <row r="101" spans="1:17" x14ac:dyDescent="0.25">
      <c r="A101" s="227"/>
      <c r="B101" s="227"/>
      <c r="C101" s="42"/>
      <c r="D101" s="42"/>
      <c r="E101" s="145"/>
      <c r="F101" s="147" t="str">
        <f t="shared" si="7"/>
        <v/>
      </c>
      <c r="G101" s="147" t="str">
        <f t="shared" si="8"/>
        <v/>
      </c>
      <c r="H101" s="147" t="str">
        <f t="shared" si="9"/>
        <v xml:space="preserve"> </v>
      </c>
      <c r="I101" s="15" t="str">
        <f t="shared" si="10"/>
        <v/>
      </c>
      <c r="J101" s="191" t="str">
        <f t="shared" si="6"/>
        <v/>
      </c>
      <c r="M101" s="40"/>
      <c r="N101" s="40"/>
      <c r="O101" s="41"/>
      <c r="P101" s="133"/>
      <c r="Q101" s="228" t="str">
        <f t="shared" si="11"/>
        <v xml:space="preserve"> </v>
      </c>
    </row>
    <row r="102" spans="1:17" x14ac:dyDescent="0.25">
      <c r="A102" s="227"/>
      <c r="B102" s="227"/>
      <c r="C102" s="42"/>
      <c r="D102" s="42"/>
      <c r="E102" s="145"/>
      <c r="F102" s="147" t="str">
        <f t="shared" si="7"/>
        <v/>
      </c>
      <c r="G102" s="147" t="str">
        <f t="shared" si="8"/>
        <v/>
      </c>
      <c r="H102" s="147" t="str">
        <f t="shared" si="9"/>
        <v xml:space="preserve"> </v>
      </c>
      <c r="I102" s="15" t="str">
        <f t="shared" si="10"/>
        <v/>
      </c>
      <c r="J102" s="191" t="str">
        <f t="shared" si="6"/>
        <v/>
      </c>
      <c r="M102" s="40"/>
      <c r="N102" s="40"/>
      <c r="O102" s="41"/>
      <c r="P102" s="133"/>
      <c r="Q102" s="228" t="str">
        <f t="shared" si="11"/>
        <v xml:space="preserve"> </v>
      </c>
    </row>
    <row r="103" spans="1:17" x14ac:dyDescent="0.25">
      <c r="A103" s="227"/>
      <c r="B103" s="227"/>
      <c r="C103" s="42"/>
      <c r="D103" s="42"/>
      <c r="E103" s="145"/>
      <c r="F103" s="147" t="str">
        <f t="shared" si="7"/>
        <v/>
      </c>
      <c r="G103" s="147" t="str">
        <f t="shared" si="8"/>
        <v/>
      </c>
      <c r="H103" s="147" t="str">
        <f t="shared" si="9"/>
        <v xml:space="preserve"> </v>
      </c>
      <c r="I103" s="15" t="str">
        <f t="shared" si="10"/>
        <v/>
      </c>
      <c r="J103" s="191" t="str">
        <f t="shared" si="6"/>
        <v/>
      </c>
      <c r="M103" s="40"/>
      <c r="N103" s="40"/>
      <c r="O103" s="41"/>
      <c r="P103" s="133"/>
      <c r="Q103" s="228" t="str">
        <f t="shared" si="11"/>
        <v xml:space="preserve"> </v>
      </c>
    </row>
    <row r="104" spans="1:17" x14ac:dyDescent="0.25">
      <c r="A104" s="227"/>
      <c r="B104" s="227"/>
      <c r="C104" s="42"/>
      <c r="D104" s="42"/>
      <c r="E104" s="145"/>
      <c r="F104" s="147" t="str">
        <f t="shared" si="7"/>
        <v/>
      </c>
      <c r="G104" s="147" t="str">
        <f t="shared" si="8"/>
        <v/>
      </c>
      <c r="H104" s="147" t="str">
        <f t="shared" si="9"/>
        <v xml:space="preserve"> </v>
      </c>
      <c r="I104" s="15" t="str">
        <f t="shared" si="10"/>
        <v/>
      </c>
      <c r="J104" s="191" t="str">
        <f t="shared" si="6"/>
        <v/>
      </c>
      <c r="M104" s="40"/>
      <c r="N104" s="40"/>
      <c r="O104" s="41"/>
      <c r="P104" s="133"/>
      <c r="Q104" s="228" t="str">
        <f t="shared" si="11"/>
        <v xml:space="preserve"> </v>
      </c>
    </row>
    <row r="105" spans="1:17" x14ac:dyDescent="0.25">
      <c r="A105" s="227"/>
      <c r="B105" s="227"/>
      <c r="C105" s="42"/>
      <c r="D105" s="42"/>
      <c r="E105" s="145"/>
      <c r="F105" s="147" t="str">
        <f t="shared" si="7"/>
        <v/>
      </c>
      <c r="G105" s="147" t="str">
        <f t="shared" si="8"/>
        <v/>
      </c>
      <c r="H105" s="147" t="str">
        <f t="shared" si="9"/>
        <v xml:space="preserve"> </v>
      </c>
      <c r="I105" s="15" t="str">
        <f t="shared" si="10"/>
        <v/>
      </c>
      <c r="J105" s="191" t="str">
        <f t="shared" si="6"/>
        <v/>
      </c>
      <c r="M105" s="40"/>
      <c r="N105" s="40"/>
      <c r="O105" s="41"/>
      <c r="P105" s="133"/>
      <c r="Q105" s="228" t="str">
        <f t="shared" si="11"/>
        <v xml:space="preserve"> </v>
      </c>
    </row>
    <row r="106" spans="1:17" x14ac:dyDescent="0.25">
      <c r="A106" s="227"/>
      <c r="B106" s="227"/>
      <c r="C106" s="42"/>
      <c r="D106" s="42"/>
      <c r="E106" s="145"/>
      <c r="F106" s="147" t="str">
        <f t="shared" si="7"/>
        <v/>
      </c>
      <c r="G106" s="147" t="str">
        <f t="shared" si="8"/>
        <v/>
      </c>
      <c r="H106" s="147" t="str">
        <f t="shared" si="9"/>
        <v xml:space="preserve"> </v>
      </c>
      <c r="I106" s="15" t="str">
        <f t="shared" si="10"/>
        <v/>
      </c>
      <c r="J106" s="191" t="str">
        <f t="shared" si="6"/>
        <v/>
      </c>
      <c r="M106" s="40"/>
      <c r="N106" s="40"/>
      <c r="O106" s="41"/>
      <c r="P106" s="133"/>
      <c r="Q106" s="228" t="str">
        <f t="shared" si="11"/>
        <v xml:space="preserve"> </v>
      </c>
    </row>
    <row r="107" spans="1:17" x14ac:dyDescent="0.25">
      <c r="A107" s="227"/>
      <c r="B107" s="227"/>
      <c r="C107" s="42"/>
      <c r="D107" s="42"/>
      <c r="E107" s="145"/>
      <c r="F107" s="147" t="str">
        <f t="shared" si="7"/>
        <v/>
      </c>
      <c r="G107" s="147" t="str">
        <f t="shared" si="8"/>
        <v/>
      </c>
      <c r="H107" s="147" t="str">
        <f t="shared" si="9"/>
        <v xml:space="preserve"> </v>
      </c>
      <c r="I107" s="15" t="str">
        <f t="shared" si="10"/>
        <v/>
      </c>
      <c r="J107" s="191" t="str">
        <f t="shared" si="6"/>
        <v/>
      </c>
      <c r="M107" s="40"/>
      <c r="N107" s="40"/>
      <c r="O107" s="41"/>
      <c r="P107" s="133"/>
      <c r="Q107" s="228" t="str">
        <f t="shared" si="11"/>
        <v xml:space="preserve"> </v>
      </c>
    </row>
    <row r="108" spans="1:17" x14ac:dyDescent="0.25">
      <c r="A108" s="227"/>
      <c r="B108" s="227"/>
      <c r="C108" s="42"/>
      <c r="D108" s="42"/>
      <c r="E108" s="145"/>
      <c r="F108" s="147" t="str">
        <f t="shared" si="7"/>
        <v/>
      </c>
      <c r="G108" s="147" t="str">
        <f t="shared" si="8"/>
        <v/>
      </c>
      <c r="H108" s="147" t="str">
        <f t="shared" si="9"/>
        <v xml:space="preserve"> </v>
      </c>
      <c r="I108" s="15" t="str">
        <f t="shared" si="10"/>
        <v/>
      </c>
      <c r="J108" s="191" t="str">
        <f t="shared" si="6"/>
        <v/>
      </c>
      <c r="M108" s="40"/>
      <c r="N108" s="40"/>
      <c r="O108" s="41"/>
      <c r="P108" s="133"/>
      <c r="Q108" s="228" t="str">
        <f t="shared" si="11"/>
        <v xml:space="preserve"> </v>
      </c>
    </row>
    <row r="109" spans="1:17" x14ac:dyDescent="0.25">
      <c r="A109" s="227"/>
      <c r="B109" s="227"/>
      <c r="C109" s="42"/>
      <c r="D109" s="42"/>
      <c r="E109" s="145"/>
      <c r="F109" s="147" t="str">
        <f t="shared" si="7"/>
        <v/>
      </c>
      <c r="G109" s="147" t="str">
        <f t="shared" si="8"/>
        <v/>
      </c>
      <c r="H109" s="147" t="str">
        <f t="shared" si="9"/>
        <v xml:space="preserve"> </v>
      </c>
      <c r="I109" s="15" t="str">
        <f t="shared" si="10"/>
        <v/>
      </c>
      <c r="J109" s="191" t="str">
        <f t="shared" si="6"/>
        <v/>
      </c>
      <c r="M109" s="40"/>
      <c r="N109" s="40"/>
      <c r="O109" s="41"/>
      <c r="P109" s="133"/>
      <c r="Q109" s="228" t="str">
        <f t="shared" si="11"/>
        <v xml:space="preserve"> </v>
      </c>
    </row>
    <row r="110" spans="1:17" x14ac:dyDescent="0.25">
      <c r="A110" s="227"/>
      <c r="B110" s="227"/>
      <c r="C110" s="42"/>
      <c r="D110" s="42"/>
      <c r="E110" s="145"/>
      <c r="F110" s="147" t="str">
        <f t="shared" si="7"/>
        <v/>
      </c>
      <c r="G110" s="147" t="str">
        <f t="shared" si="8"/>
        <v/>
      </c>
      <c r="H110" s="147" t="str">
        <f t="shared" si="9"/>
        <v xml:space="preserve"> </v>
      </c>
      <c r="I110" s="15" t="str">
        <f t="shared" si="10"/>
        <v/>
      </c>
      <c r="J110" s="191" t="str">
        <f t="shared" si="6"/>
        <v/>
      </c>
      <c r="M110" s="40"/>
      <c r="N110" s="40"/>
      <c r="O110" s="41"/>
      <c r="P110" s="133"/>
      <c r="Q110" s="228" t="str">
        <f t="shared" si="11"/>
        <v xml:space="preserve"> </v>
      </c>
    </row>
    <row r="111" spans="1:17" x14ac:dyDescent="0.25">
      <c r="A111" s="227"/>
      <c r="B111" s="227"/>
      <c r="C111" s="42"/>
      <c r="D111" s="42"/>
      <c r="E111" s="145"/>
      <c r="F111" s="147" t="str">
        <f t="shared" si="7"/>
        <v/>
      </c>
      <c r="G111" s="147" t="str">
        <f t="shared" si="8"/>
        <v/>
      </c>
      <c r="H111" s="147" t="str">
        <f t="shared" si="9"/>
        <v xml:space="preserve"> </v>
      </c>
      <c r="I111" s="15" t="str">
        <f t="shared" si="10"/>
        <v/>
      </c>
      <c r="J111" s="191" t="str">
        <f t="shared" si="6"/>
        <v/>
      </c>
      <c r="M111" s="40"/>
      <c r="N111" s="40"/>
      <c r="O111" s="41"/>
      <c r="P111" s="133"/>
      <c r="Q111" s="228" t="str">
        <f t="shared" si="11"/>
        <v xml:space="preserve"> </v>
      </c>
    </row>
    <row r="112" spans="1:17" x14ac:dyDescent="0.25">
      <c r="A112" s="227"/>
      <c r="B112" s="227"/>
      <c r="C112" s="42"/>
      <c r="D112" s="42"/>
      <c r="E112" s="145"/>
      <c r="F112" s="147" t="str">
        <f t="shared" si="7"/>
        <v/>
      </c>
      <c r="G112" s="147" t="str">
        <f t="shared" si="8"/>
        <v/>
      </c>
      <c r="H112" s="147" t="str">
        <f t="shared" si="9"/>
        <v xml:space="preserve"> </v>
      </c>
      <c r="I112" s="15" t="str">
        <f t="shared" si="10"/>
        <v/>
      </c>
      <c r="J112" s="191" t="str">
        <f t="shared" si="6"/>
        <v/>
      </c>
      <c r="M112" s="40"/>
      <c r="N112" s="40"/>
      <c r="O112" s="41"/>
      <c r="P112" s="133"/>
      <c r="Q112" s="228" t="str">
        <f t="shared" si="11"/>
        <v xml:space="preserve"> </v>
      </c>
    </row>
    <row r="113" spans="1:17" x14ac:dyDescent="0.25">
      <c r="A113" s="227"/>
      <c r="B113" s="227"/>
      <c r="C113" s="42"/>
      <c r="D113" s="42"/>
      <c r="E113" s="145"/>
      <c r="F113" s="147" t="str">
        <f t="shared" si="7"/>
        <v/>
      </c>
      <c r="G113" s="147" t="str">
        <f t="shared" si="8"/>
        <v/>
      </c>
      <c r="H113" s="147" t="str">
        <f t="shared" si="9"/>
        <v xml:space="preserve"> </v>
      </c>
      <c r="I113" s="15" t="str">
        <f t="shared" si="10"/>
        <v/>
      </c>
      <c r="J113" s="191" t="str">
        <f t="shared" si="6"/>
        <v/>
      </c>
      <c r="M113" s="40"/>
      <c r="N113" s="40"/>
      <c r="O113" s="41"/>
      <c r="P113" s="133"/>
      <c r="Q113" s="228" t="str">
        <f t="shared" si="11"/>
        <v xml:space="preserve"> </v>
      </c>
    </row>
    <row r="114" spans="1:17" x14ac:dyDescent="0.25">
      <c r="A114" s="227"/>
      <c r="B114" s="227"/>
      <c r="C114" s="42"/>
      <c r="D114" s="42"/>
      <c r="E114" s="145"/>
      <c r="F114" s="147" t="str">
        <f t="shared" si="7"/>
        <v/>
      </c>
      <c r="G114" s="147" t="str">
        <f t="shared" si="8"/>
        <v/>
      </c>
      <c r="H114" s="147" t="str">
        <f t="shared" si="9"/>
        <v xml:space="preserve"> </v>
      </c>
      <c r="I114" s="15" t="str">
        <f t="shared" si="10"/>
        <v/>
      </c>
      <c r="J114" s="191" t="str">
        <f t="shared" si="6"/>
        <v/>
      </c>
      <c r="M114" s="40"/>
      <c r="N114" s="40"/>
      <c r="O114" s="41"/>
      <c r="P114" s="133"/>
      <c r="Q114" s="228" t="str">
        <f t="shared" si="11"/>
        <v xml:space="preserve"> </v>
      </c>
    </row>
    <row r="115" spans="1:17" x14ac:dyDescent="0.25">
      <c r="A115" s="227"/>
      <c r="B115" s="227"/>
      <c r="C115" s="42"/>
      <c r="D115" s="42"/>
      <c r="E115" s="145"/>
      <c r="F115" s="147" t="str">
        <f t="shared" si="7"/>
        <v/>
      </c>
      <c r="G115" s="147" t="str">
        <f t="shared" si="8"/>
        <v/>
      </c>
      <c r="H115" s="147" t="str">
        <f t="shared" si="9"/>
        <v xml:space="preserve"> </v>
      </c>
      <c r="I115" s="15" t="str">
        <f t="shared" si="10"/>
        <v/>
      </c>
      <c r="J115" s="191" t="str">
        <f t="shared" si="6"/>
        <v/>
      </c>
      <c r="M115" s="40"/>
      <c r="N115" s="40"/>
      <c r="O115" s="41"/>
      <c r="P115" s="133"/>
      <c r="Q115" s="228" t="str">
        <f t="shared" si="11"/>
        <v xml:space="preserve"> </v>
      </c>
    </row>
    <row r="116" spans="1:17" x14ac:dyDescent="0.25">
      <c r="A116" s="227"/>
      <c r="B116" s="227"/>
      <c r="C116" s="42"/>
      <c r="D116" s="42"/>
      <c r="E116" s="145"/>
      <c r="F116" s="147" t="str">
        <f t="shared" si="7"/>
        <v/>
      </c>
      <c r="G116" s="147" t="str">
        <f t="shared" si="8"/>
        <v/>
      </c>
      <c r="H116" s="147" t="str">
        <f t="shared" si="9"/>
        <v xml:space="preserve"> </v>
      </c>
      <c r="I116" s="15" t="str">
        <f t="shared" si="10"/>
        <v/>
      </c>
      <c r="J116" s="191" t="str">
        <f t="shared" si="6"/>
        <v/>
      </c>
      <c r="M116" s="40"/>
      <c r="N116" s="40"/>
      <c r="O116" s="41"/>
      <c r="P116" s="133"/>
      <c r="Q116" s="228" t="str">
        <f t="shared" si="11"/>
        <v xml:space="preserve"> </v>
      </c>
    </row>
    <row r="117" spans="1:17" x14ac:dyDescent="0.25">
      <c r="A117" s="227"/>
      <c r="B117" s="227"/>
      <c r="C117" s="42"/>
      <c r="D117" s="42"/>
      <c r="E117" s="145"/>
      <c r="F117" s="147" t="str">
        <f t="shared" si="7"/>
        <v/>
      </c>
      <c r="G117" s="147" t="str">
        <f t="shared" si="8"/>
        <v/>
      </c>
      <c r="H117" s="147" t="str">
        <f t="shared" si="9"/>
        <v xml:space="preserve"> </v>
      </c>
      <c r="I117" s="15" t="str">
        <f t="shared" si="10"/>
        <v/>
      </c>
      <c r="J117" s="191" t="str">
        <f t="shared" si="6"/>
        <v/>
      </c>
      <c r="M117" s="40"/>
      <c r="N117" s="40"/>
      <c r="O117" s="41"/>
      <c r="P117" s="133"/>
      <c r="Q117" s="228" t="str">
        <f t="shared" si="11"/>
        <v xml:space="preserve"> </v>
      </c>
    </row>
    <row r="118" spans="1:17" x14ac:dyDescent="0.25">
      <c r="A118" s="227"/>
      <c r="B118" s="227"/>
      <c r="C118" s="42"/>
      <c r="D118" s="42"/>
      <c r="E118" s="145"/>
      <c r="F118" s="147" t="str">
        <f t="shared" si="7"/>
        <v/>
      </c>
      <c r="G118" s="147" t="str">
        <f t="shared" si="8"/>
        <v/>
      </c>
      <c r="H118" s="147" t="str">
        <f t="shared" si="9"/>
        <v xml:space="preserve"> </v>
      </c>
      <c r="I118" s="15" t="str">
        <f t="shared" si="10"/>
        <v/>
      </c>
      <c r="J118" s="191" t="str">
        <f t="shared" si="6"/>
        <v/>
      </c>
      <c r="M118" s="40"/>
      <c r="N118" s="40"/>
      <c r="O118" s="41"/>
      <c r="P118" s="133"/>
      <c r="Q118" s="228" t="str">
        <f t="shared" si="11"/>
        <v xml:space="preserve"> </v>
      </c>
    </row>
    <row r="119" spans="1:17" x14ac:dyDescent="0.25">
      <c r="A119" s="227"/>
      <c r="B119" s="227"/>
      <c r="C119" s="42"/>
      <c r="D119" s="42"/>
      <c r="E119" s="145"/>
      <c r="F119" s="147" t="str">
        <f t="shared" si="7"/>
        <v/>
      </c>
      <c r="G119" s="147" t="str">
        <f t="shared" si="8"/>
        <v/>
      </c>
      <c r="H119" s="147" t="str">
        <f t="shared" si="9"/>
        <v xml:space="preserve"> </v>
      </c>
      <c r="I119" s="15" t="str">
        <f t="shared" si="10"/>
        <v/>
      </c>
      <c r="J119" s="191" t="str">
        <f t="shared" si="6"/>
        <v/>
      </c>
      <c r="M119" s="40"/>
      <c r="N119" s="40"/>
      <c r="O119" s="41"/>
      <c r="P119" s="133"/>
      <c r="Q119" s="228" t="str">
        <f t="shared" si="11"/>
        <v xml:space="preserve"> </v>
      </c>
    </row>
    <row r="120" spans="1:17" x14ac:dyDescent="0.25">
      <c r="A120" s="227"/>
      <c r="B120" s="227"/>
      <c r="C120" s="42"/>
      <c r="D120" s="42"/>
      <c r="E120" s="145"/>
      <c r="F120" s="147" t="str">
        <f t="shared" si="7"/>
        <v/>
      </c>
      <c r="G120" s="147" t="str">
        <f t="shared" si="8"/>
        <v/>
      </c>
      <c r="H120" s="147" t="str">
        <f t="shared" si="9"/>
        <v xml:space="preserve"> </v>
      </c>
      <c r="I120" s="15" t="str">
        <f t="shared" si="10"/>
        <v/>
      </c>
      <c r="J120" s="191" t="str">
        <f t="shared" si="6"/>
        <v/>
      </c>
      <c r="M120" s="40"/>
      <c r="N120" s="40"/>
      <c r="O120" s="41"/>
      <c r="P120" s="133"/>
      <c r="Q120" s="228" t="str">
        <f t="shared" si="11"/>
        <v xml:space="preserve"> </v>
      </c>
    </row>
    <row r="121" spans="1:17" x14ac:dyDescent="0.25">
      <c r="A121" s="227"/>
      <c r="B121" s="227"/>
      <c r="C121" s="42"/>
      <c r="D121" s="42"/>
      <c r="E121" s="145"/>
      <c r="F121" s="147" t="str">
        <f t="shared" si="7"/>
        <v/>
      </c>
      <c r="G121" s="147" t="str">
        <f t="shared" si="8"/>
        <v/>
      </c>
      <c r="H121" s="147" t="str">
        <f t="shared" si="9"/>
        <v xml:space="preserve"> </v>
      </c>
      <c r="I121" s="15" t="str">
        <f t="shared" si="10"/>
        <v/>
      </c>
      <c r="J121" s="191" t="str">
        <f t="shared" si="6"/>
        <v/>
      </c>
      <c r="M121" s="40"/>
      <c r="N121" s="40"/>
      <c r="O121" s="41"/>
      <c r="P121" s="133"/>
      <c r="Q121" s="228" t="str">
        <f t="shared" si="11"/>
        <v xml:space="preserve"> </v>
      </c>
    </row>
    <row r="122" spans="1:17" x14ac:dyDescent="0.25">
      <c r="A122" s="227"/>
      <c r="B122" s="227"/>
      <c r="C122" s="42"/>
      <c r="D122" s="42"/>
      <c r="E122" s="145"/>
      <c r="F122" s="147" t="str">
        <f t="shared" si="7"/>
        <v/>
      </c>
      <c r="G122" s="147" t="str">
        <f t="shared" si="8"/>
        <v/>
      </c>
      <c r="H122" s="147" t="str">
        <f t="shared" si="9"/>
        <v xml:space="preserve"> </v>
      </c>
      <c r="I122" s="15" t="str">
        <f t="shared" si="10"/>
        <v/>
      </c>
      <c r="J122" s="191" t="str">
        <f t="shared" si="6"/>
        <v/>
      </c>
      <c r="M122" s="40"/>
      <c r="N122" s="40"/>
      <c r="O122" s="41"/>
      <c r="P122" s="133"/>
      <c r="Q122" s="228" t="str">
        <f t="shared" si="11"/>
        <v xml:space="preserve"> </v>
      </c>
    </row>
    <row r="123" spans="1:17" x14ac:dyDescent="0.25">
      <c r="A123" s="227"/>
      <c r="B123" s="227"/>
      <c r="C123" s="42"/>
      <c r="D123" s="42"/>
      <c r="E123" s="145"/>
      <c r="F123" s="147" t="str">
        <f t="shared" si="7"/>
        <v/>
      </c>
      <c r="G123" s="147" t="str">
        <f t="shared" si="8"/>
        <v/>
      </c>
      <c r="H123" s="147" t="str">
        <f t="shared" si="9"/>
        <v xml:space="preserve"> </v>
      </c>
      <c r="I123" s="15" t="str">
        <f t="shared" si="10"/>
        <v/>
      </c>
      <c r="J123" s="191" t="str">
        <f t="shared" si="6"/>
        <v/>
      </c>
      <c r="M123" s="40"/>
      <c r="N123" s="40"/>
      <c r="O123" s="41"/>
      <c r="P123" s="133"/>
      <c r="Q123" s="228" t="str">
        <f t="shared" si="11"/>
        <v xml:space="preserve"> </v>
      </c>
    </row>
    <row r="124" spans="1:17" x14ac:dyDescent="0.25">
      <c r="A124" s="227"/>
      <c r="B124" s="227"/>
      <c r="C124" s="42"/>
      <c r="D124" s="42"/>
      <c r="E124" s="145"/>
      <c r="F124" s="147" t="str">
        <f t="shared" si="7"/>
        <v/>
      </c>
      <c r="G124" s="147" t="str">
        <f t="shared" si="8"/>
        <v/>
      </c>
      <c r="H124" s="147" t="str">
        <f t="shared" si="9"/>
        <v xml:space="preserve"> </v>
      </c>
      <c r="I124" s="15" t="str">
        <f t="shared" si="10"/>
        <v/>
      </c>
      <c r="J124" s="191" t="str">
        <f t="shared" si="6"/>
        <v/>
      </c>
      <c r="M124" s="40"/>
      <c r="N124" s="40"/>
      <c r="O124" s="41"/>
      <c r="P124" s="133"/>
      <c r="Q124" s="228" t="str">
        <f t="shared" si="11"/>
        <v xml:space="preserve"> </v>
      </c>
    </row>
    <row r="125" spans="1:17" x14ac:dyDescent="0.25">
      <c r="A125" s="227"/>
      <c r="B125" s="227"/>
      <c r="C125" s="42"/>
      <c r="D125" s="42"/>
      <c r="E125" s="145"/>
      <c r="F125" s="147" t="str">
        <f t="shared" si="7"/>
        <v/>
      </c>
      <c r="G125" s="147" t="str">
        <f t="shared" si="8"/>
        <v/>
      </c>
      <c r="H125" s="147" t="str">
        <f t="shared" si="9"/>
        <v xml:space="preserve"> </v>
      </c>
      <c r="I125" s="15" t="str">
        <f t="shared" si="10"/>
        <v/>
      </c>
      <c r="J125" s="191" t="str">
        <f t="shared" si="6"/>
        <v/>
      </c>
      <c r="M125" s="40"/>
      <c r="N125" s="40"/>
      <c r="O125" s="41"/>
      <c r="P125" s="133"/>
      <c r="Q125" s="228" t="str">
        <f t="shared" si="11"/>
        <v xml:space="preserve"> </v>
      </c>
    </row>
    <row r="126" spans="1:17" x14ac:dyDescent="0.25">
      <c r="A126" s="227"/>
      <c r="B126" s="227"/>
      <c r="C126" s="42"/>
      <c r="D126" s="42"/>
      <c r="E126" s="145"/>
      <c r="F126" s="147" t="str">
        <f t="shared" si="7"/>
        <v/>
      </c>
      <c r="G126" s="147" t="str">
        <f t="shared" si="8"/>
        <v/>
      </c>
      <c r="H126" s="147" t="str">
        <f t="shared" si="9"/>
        <v xml:space="preserve"> </v>
      </c>
      <c r="I126" s="15" t="str">
        <f t="shared" si="10"/>
        <v/>
      </c>
      <c r="J126" s="191" t="str">
        <f t="shared" si="6"/>
        <v/>
      </c>
      <c r="M126" s="40"/>
      <c r="N126" s="40"/>
      <c r="O126" s="41"/>
      <c r="P126" s="133"/>
      <c r="Q126" s="228" t="str">
        <f t="shared" si="11"/>
        <v xml:space="preserve"> </v>
      </c>
    </row>
    <row r="127" spans="1:17" x14ac:dyDescent="0.25">
      <c r="A127" s="227"/>
      <c r="B127" s="227"/>
      <c r="C127" s="42"/>
      <c r="D127" s="42"/>
      <c r="E127" s="145"/>
      <c r="F127" s="147" t="str">
        <f t="shared" si="7"/>
        <v/>
      </c>
      <c r="G127" s="147" t="str">
        <f t="shared" si="8"/>
        <v/>
      </c>
      <c r="H127" s="147" t="str">
        <f t="shared" si="9"/>
        <v xml:space="preserve"> </v>
      </c>
      <c r="I127" s="15" t="str">
        <f t="shared" si="10"/>
        <v/>
      </c>
      <c r="J127" s="191" t="str">
        <f t="shared" si="6"/>
        <v/>
      </c>
      <c r="M127" s="40"/>
      <c r="N127" s="40"/>
      <c r="O127" s="41"/>
      <c r="P127" s="133"/>
      <c r="Q127" s="228" t="str">
        <f t="shared" si="11"/>
        <v xml:space="preserve"> </v>
      </c>
    </row>
    <row r="128" spans="1:17" x14ac:dyDescent="0.25">
      <c r="A128" s="227"/>
      <c r="B128" s="227"/>
      <c r="C128" s="42"/>
      <c r="D128" s="42"/>
      <c r="E128" s="145"/>
      <c r="F128" s="147" t="str">
        <f t="shared" si="7"/>
        <v/>
      </c>
      <c r="G128" s="147" t="str">
        <f t="shared" si="8"/>
        <v/>
      </c>
      <c r="H128" s="147" t="str">
        <f t="shared" si="9"/>
        <v xml:space="preserve"> </v>
      </c>
      <c r="I128" s="15" t="str">
        <f t="shared" si="10"/>
        <v/>
      </c>
      <c r="J128" s="191" t="str">
        <f t="shared" si="6"/>
        <v/>
      </c>
      <c r="M128" s="40"/>
      <c r="N128" s="40"/>
      <c r="O128" s="41"/>
      <c r="P128" s="133"/>
      <c r="Q128" s="228" t="str">
        <f t="shared" si="11"/>
        <v xml:space="preserve"> </v>
      </c>
    </row>
    <row r="129" spans="1:17" x14ac:dyDescent="0.25">
      <c r="A129" s="227"/>
      <c r="B129" s="227"/>
      <c r="C129" s="42"/>
      <c r="D129" s="42"/>
      <c r="E129" s="145"/>
      <c r="F129" s="147" t="str">
        <f t="shared" si="7"/>
        <v/>
      </c>
      <c r="G129" s="147" t="str">
        <f t="shared" si="8"/>
        <v/>
      </c>
      <c r="H129" s="147" t="str">
        <f t="shared" si="9"/>
        <v xml:space="preserve"> </v>
      </c>
      <c r="I129" s="15" t="str">
        <f t="shared" si="10"/>
        <v/>
      </c>
      <c r="J129" s="191" t="str">
        <f t="shared" si="6"/>
        <v/>
      </c>
      <c r="M129" s="40"/>
      <c r="N129" s="40"/>
      <c r="O129" s="41"/>
      <c r="P129" s="133"/>
      <c r="Q129" s="228" t="str">
        <f t="shared" si="11"/>
        <v xml:space="preserve"> </v>
      </c>
    </row>
    <row r="130" spans="1:17" x14ac:dyDescent="0.25">
      <c r="A130" s="227"/>
      <c r="B130" s="227"/>
      <c r="C130" s="42"/>
      <c r="D130" s="42"/>
      <c r="E130" s="145"/>
      <c r="F130" s="147" t="str">
        <f t="shared" si="7"/>
        <v/>
      </c>
      <c r="G130" s="147" t="str">
        <f t="shared" si="8"/>
        <v/>
      </c>
      <c r="H130" s="147" t="str">
        <f t="shared" si="9"/>
        <v xml:space="preserve"> </v>
      </c>
      <c r="I130" s="15" t="str">
        <f t="shared" si="10"/>
        <v/>
      </c>
      <c r="J130" s="191" t="str">
        <f t="shared" si="6"/>
        <v/>
      </c>
      <c r="M130" s="40"/>
      <c r="N130" s="40"/>
      <c r="O130" s="41"/>
      <c r="P130" s="133"/>
      <c r="Q130" s="228" t="str">
        <f t="shared" si="11"/>
        <v xml:space="preserve"> </v>
      </c>
    </row>
    <row r="131" spans="1:17" x14ac:dyDescent="0.25">
      <c r="A131" s="227"/>
      <c r="B131" s="227"/>
      <c r="C131" s="42"/>
      <c r="D131" s="42"/>
      <c r="E131" s="145"/>
      <c r="F131" s="147" t="str">
        <f t="shared" si="7"/>
        <v/>
      </c>
      <c r="G131" s="147" t="str">
        <f t="shared" si="8"/>
        <v/>
      </c>
      <c r="H131" s="147" t="str">
        <f t="shared" si="9"/>
        <v xml:space="preserve"> </v>
      </c>
      <c r="I131" s="15" t="str">
        <f t="shared" si="10"/>
        <v/>
      </c>
      <c r="J131" s="191" t="str">
        <f t="shared" ref="J131:J194" si="12">IF(ISNUMBER(F131), IF(B131-A131=0, 1, IF(B131-A131=2, 3, IF(B131-A131=6, 7, B131-A131))),"")</f>
        <v/>
      </c>
      <c r="M131" s="40"/>
      <c r="N131" s="40"/>
      <c r="O131" s="41"/>
      <c r="P131" s="133"/>
      <c r="Q131" s="228" t="str">
        <f t="shared" si="11"/>
        <v xml:space="preserve"> </v>
      </c>
    </row>
    <row r="132" spans="1:17" x14ac:dyDescent="0.25">
      <c r="A132" s="227"/>
      <c r="B132" s="227"/>
      <c r="C132" s="42"/>
      <c r="D132" s="42"/>
      <c r="E132" s="145"/>
      <c r="F132" s="147" t="str">
        <f t="shared" ref="F132:F195" si="13">IF(ISNUMBER(C132),C132*E132/1000,"")</f>
        <v/>
      </c>
      <c r="G132" s="147" t="str">
        <f t="shared" ref="G132:G195" si="14">IF(ISNUMBER(D132),D132*E132/1000,"")</f>
        <v/>
      </c>
      <c r="H132" s="147" t="str">
        <f t="shared" ref="H132:H195" si="15">IF(ISNUMBER(C132),G132," ")</f>
        <v xml:space="preserve"> </v>
      </c>
      <c r="I132" s="15" t="str">
        <f t="shared" ref="I132:I195" si="16">IFERROR(IF(AND(ISNUMBER(C132),ISNUMBER(D132)),(F132-G132)/F132*100,""),"Kommentera volym--&gt;")</f>
        <v/>
      </c>
      <c r="J132" s="191" t="str">
        <f t="shared" si="12"/>
        <v/>
      </c>
      <c r="M132" s="40"/>
      <c r="N132" s="40"/>
      <c r="O132" s="41"/>
      <c r="P132" s="133"/>
      <c r="Q132" s="228" t="str">
        <f t="shared" si="11"/>
        <v xml:space="preserve"> </v>
      </c>
    </row>
    <row r="133" spans="1:17" x14ac:dyDescent="0.25">
      <c r="A133" s="227"/>
      <c r="B133" s="227"/>
      <c r="C133" s="42"/>
      <c r="D133" s="42"/>
      <c r="E133" s="145"/>
      <c r="F133" s="147" t="str">
        <f t="shared" si="13"/>
        <v/>
      </c>
      <c r="G133" s="147" t="str">
        <f t="shared" si="14"/>
        <v/>
      </c>
      <c r="H133" s="147" t="str">
        <f t="shared" si="15"/>
        <v xml:space="preserve"> </v>
      </c>
      <c r="I133" s="15" t="str">
        <f t="shared" si="16"/>
        <v/>
      </c>
      <c r="J133" s="191" t="str">
        <f t="shared" si="12"/>
        <v/>
      </c>
      <c r="M133" s="40"/>
      <c r="N133" s="40"/>
      <c r="O133" s="41"/>
      <c r="P133" s="133"/>
      <c r="Q133" s="228" t="str">
        <f t="shared" si="11"/>
        <v xml:space="preserve"> </v>
      </c>
    </row>
    <row r="134" spans="1:17" x14ac:dyDescent="0.25">
      <c r="A134" s="227"/>
      <c r="B134" s="227"/>
      <c r="C134" s="42"/>
      <c r="D134" s="42"/>
      <c r="E134" s="145"/>
      <c r="F134" s="147" t="str">
        <f t="shared" si="13"/>
        <v/>
      </c>
      <c r="G134" s="147" t="str">
        <f t="shared" si="14"/>
        <v/>
      </c>
      <c r="H134" s="147" t="str">
        <f t="shared" si="15"/>
        <v xml:space="preserve"> </v>
      </c>
      <c r="I134" s="15" t="str">
        <f t="shared" si="16"/>
        <v/>
      </c>
      <c r="J134" s="191" t="str">
        <f t="shared" si="12"/>
        <v/>
      </c>
      <c r="M134" s="40"/>
      <c r="N134" s="40"/>
      <c r="O134" s="41"/>
      <c r="P134" s="133"/>
      <c r="Q134" s="228" t="str">
        <f t="shared" si="11"/>
        <v xml:space="preserve"> </v>
      </c>
    </row>
    <row r="135" spans="1:17" x14ac:dyDescent="0.25">
      <c r="A135" s="227"/>
      <c r="B135" s="227"/>
      <c r="C135" s="42"/>
      <c r="D135" s="42"/>
      <c r="E135" s="145"/>
      <c r="F135" s="147" t="str">
        <f t="shared" si="13"/>
        <v/>
      </c>
      <c r="G135" s="147" t="str">
        <f t="shared" si="14"/>
        <v/>
      </c>
      <c r="H135" s="147" t="str">
        <f t="shared" si="15"/>
        <v xml:space="preserve"> </v>
      </c>
      <c r="I135" s="15" t="str">
        <f t="shared" si="16"/>
        <v/>
      </c>
      <c r="J135" s="191" t="str">
        <f t="shared" si="12"/>
        <v/>
      </c>
      <c r="M135" s="40"/>
      <c r="N135" s="40"/>
      <c r="O135" s="41"/>
      <c r="P135" s="133"/>
      <c r="Q135" s="228" t="str">
        <f t="shared" si="11"/>
        <v xml:space="preserve"> </v>
      </c>
    </row>
    <row r="136" spans="1:17" x14ac:dyDescent="0.25">
      <c r="A136" s="227"/>
      <c r="B136" s="227"/>
      <c r="C136" s="42"/>
      <c r="D136" s="42"/>
      <c r="E136" s="145"/>
      <c r="F136" s="147" t="str">
        <f t="shared" si="13"/>
        <v/>
      </c>
      <c r="G136" s="147" t="str">
        <f t="shared" si="14"/>
        <v/>
      </c>
      <c r="H136" s="147" t="str">
        <f t="shared" si="15"/>
        <v xml:space="preserve"> </v>
      </c>
      <c r="I136" s="15" t="str">
        <f t="shared" si="16"/>
        <v/>
      </c>
      <c r="J136" s="191" t="str">
        <f t="shared" si="12"/>
        <v/>
      </c>
      <c r="M136" s="40"/>
      <c r="N136" s="40"/>
      <c r="O136" s="41"/>
      <c r="P136" s="133"/>
      <c r="Q136" s="228" t="str">
        <f t="shared" si="11"/>
        <v xml:space="preserve"> </v>
      </c>
    </row>
    <row r="137" spans="1:17" x14ac:dyDescent="0.25">
      <c r="A137" s="227"/>
      <c r="B137" s="227"/>
      <c r="C137" s="42"/>
      <c r="D137" s="42"/>
      <c r="E137" s="145"/>
      <c r="F137" s="147" t="str">
        <f t="shared" si="13"/>
        <v/>
      </c>
      <c r="G137" s="147" t="str">
        <f t="shared" si="14"/>
        <v/>
      </c>
      <c r="H137" s="147" t="str">
        <f t="shared" si="15"/>
        <v xml:space="preserve"> </v>
      </c>
      <c r="I137" s="15" t="str">
        <f t="shared" si="16"/>
        <v/>
      </c>
      <c r="J137" s="191" t="str">
        <f t="shared" si="12"/>
        <v/>
      </c>
      <c r="M137" s="40"/>
      <c r="N137" s="40"/>
      <c r="O137" s="41"/>
      <c r="P137" s="133"/>
      <c r="Q137" s="228" t="str">
        <f t="shared" si="11"/>
        <v xml:space="preserve"> </v>
      </c>
    </row>
    <row r="138" spans="1:17" x14ac:dyDescent="0.25">
      <c r="A138" s="227"/>
      <c r="B138" s="227"/>
      <c r="C138" s="42"/>
      <c r="D138" s="42"/>
      <c r="E138" s="145"/>
      <c r="F138" s="147" t="str">
        <f t="shared" si="13"/>
        <v/>
      </c>
      <c r="G138" s="147" t="str">
        <f t="shared" si="14"/>
        <v/>
      </c>
      <c r="H138" s="147" t="str">
        <f t="shared" si="15"/>
        <v xml:space="preserve"> </v>
      </c>
      <c r="I138" s="15" t="str">
        <f t="shared" si="16"/>
        <v/>
      </c>
      <c r="J138" s="191" t="str">
        <f t="shared" si="12"/>
        <v/>
      </c>
      <c r="M138" s="40"/>
      <c r="N138" s="40"/>
      <c r="O138" s="41"/>
      <c r="P138" s="133"/>
      <c r="Q138" s="228" t="str">
        <f t="shared" si="11"/>
        <v xml:space="preserve"> </v>
      </c>
    </row>
    <row r="139" spans="1:17" x14ac:dyDescent="0.25">
      <c r="A139" s="227"/>
      <c r="B139" s="227"/>
      <c r="C139" s="42"/>
      <c r="D139" s="42"/>
      <c r="E139" s="145"/>
      <c r="F139" s="147" t="str">
        <f t="shared" si="13"/>
        <v/>
      </c>
      <c r="G139" s="147" t="str">
        <f t="shared" si="14"/>
        <v/>
      </c>
      <c r="H139" s="147" t="str">
        <f t="shared" si="15"/>
        <v xml:space="preserve"> </v>
      </c>
      <c r="I139" s="15" t="str">
        <f t="shared" si="16"/>
        <v/>
      </c>
      <c r="J139" s="191" t="str">
        <f t="shared" si="12"/>
        <v/>
      </c>
      <c r="M139" s="40"/>
      <c r="N139" s="40"/>
      <c r="O139" s="41"/>
      <c r="P139" s="133"/>
      <c r="Q139" s="228" t="str">
        <f t="shared" si="11"/>
        <v xml:space="preserve"> </v>
      </c>
    </row>
    <row r="140" spans="1:17" x14ac:dyDescent="0.25">
      <c r="A140" s="227"/>
      <c r="B140" s="227"/>
      <c r="C140" s="42"/>
      <c r="D140" s="42"/>
      <c r="E140" s="145"/>
      <c r="F140" s="147" t="str">
        <f t="shared" si="13"/>
        <v/>
      </c>
      <c r="G140" s="147" t="str">
        <f t="shared" si="14"/>
        <v/>
      </c>
      <c r="H140" s="147" t="str">
        <f t="shared" si="15"/>
        <v xml:space="preserve"> </v>
      </c>
      <c r="I140" s="15" t="str">
        <f t="shared" si="16"/>
        <v/>
      </c>
      <c r="J140" s="191" t="str">
        <f t="shared" si="12"/>
        <v/>
      </c>
      <c r="M140" s="40"/>
      <c r="N140" s="40"/>
      <c r="O140" s="41"/>
      <c r="P140" s="133"/>
      <c r="Q140" s="228" t="str">
        <f t="shared" si="11"/>
        <v xml:space="preserve"> </v>
      </c>
    </row>
    <row r="141" spans="1:17" x14ac:dyDescent="0.25">
      <c r="A141" s="227"/>
      <c r="B141" s="227"/>
      <c r="C141" s="42"/>
      <c r="D141" s="42"/>
      <c r="E141" s="145"/>
      <c r="F141" s="147" t="str">
        <f t="shared" si="13"/>
        <v/>
      </c>
      <c r="G141" s="147" t="str">
        <f t="shared" si="14"/>
        <v/>
      </c>
      <c r="H141" s="147" t="str">
        <f t="shared" si="15"/>
        <v xml:space="preserve"> </v>
      </c>
      <c r="I141" s="15" t="str">
        <f t="shared" si="16"/>
        <v/>
      </c>
      <c r="J141" s="191" t="str">
        <f t="shared" si="12"/>
        <v/>
      </c>
      <c r="M141" s="40"/>
      <c r="N141" s="40"/>
      <c r="O141" s="41"/>
      <c r="P141" s="133"/>
      <c r="Q141" s="228" t="str">
        <f t="shared" si="11"/>
        <v xml:space="preserve"> </v>
      </c>
    </row>
    <row r="142" spans="1:17" x14ac:dyDescent="0.25">
      <c r="A142" s="227"/>
      <c r="B142" s="227"/>
      <c r="C142" s="42"/>
      <c r="D142" s="42"/>
      <c r="E142" s="145"/>
      <c r="F142" s="147" t="str">
        <f t="shared" si="13"/>
        <v/>
      </c>
      <c r="G142" s="147" t="str">
        <f t="shared" si="14"/>
        <v/>
      </c>
      <c r="H142" s="147" t="str">
        <f t="shared" si="15"/>
        <v xml:space="preserve"> </v>
      </c>
      <c r="I142" s="15" t="str">
        <f t="shared" si="16"/>
        <v/>
      </c>
      <c r="J142" s="191" t="str">
        <f t="shared" si="12"/>
        <v/>
      </c>
      <c r="M142" s="40"/>
      <c r="N142" s="40"/>
      <c r="O142" s="41"/>
      <c r="P142" s="133"/>
      <c r="Q142" s="228" t="str">
        <f t="shared" si="11"/>
        <v xml:space="preserve"> </v>
      </c>
    </row>
    <row r="143" spans="1:17" x14ac:dyDescent="0.25">
      <c r="A143" s="227"/>
      <c r="B143" s="227"/>
      <c r="C143" s="42"/>
      <c r="D143" s="42"/>
      <c r="E143" s="145"/>
      <c r="F143" s="147" t="str">
        <f t="shared" si="13"/>
        <v/>
      </c>
      <c r="G143" s="147" t="str">
        <f t="shared" si="14"/>
        <v/>
      </c>
      <c r="H143" s="147" t="str">
        <f t="shared" si="15"/>
        <v xml:space="preserve"> </v>
      </c>
      <c r="I143" s="15" t="str">
        <f t="shared" si="16"/>
        <v/>
      </c>
      <c r="J143" s="191" t="str">
        <f t="shared" si="12"/>
        <v/>
      </c>
      <c r="M143" s="40"/>
      <c r="N143" s="40"/>
      <c r="O143" s="41"/>
      <c r="P143" s="133"/>
      <c r="Q143" s="228" t="str">
        <f t="shared" si="11"/>
        <v xml:space="preserve"> </v>
      </c>
    </row>
    <row r="144" spans="1:17" x14ac:dyDescent="0.25">
      <c r="A144" s="227"/>
      <c r="B144" s="227"/>
      <c r="C144" s="42"/>
      <c r="D144" s="42"/>
      <c r="E144" s="145"/>
      <c r="F144" s="147" t="str">
        <f t="shared" si="13"/>
        <v/>
      </c>
      <c r="G144" s="147" t="str">
        <f t="shared" si="14"/>
        <v/>
      </c>
      <c r="H144" s="147" t="str">
        <f t="shared" si="15"/>
        <v xml:space="preserve"> </v>
      </c>
      <c r="I144" s="15" t="str">
        <f t="shared" si="16"/>
        <v/>
      </c>
      <c r="J144" s="191" t="str">
        <f t="shared" si="12"/>
        <v/>
      </c>
      <c r="M144" s="40"/>
      <c r="N144" s="40"/>
      <c r="O144" s="41"/>
      <c r="P144" s="133"/>
      <c r="Q144" s="228" t="str">
        <f t="shared" si="11"/>
        <v xml:space="preserve"> </v>
      </c>
    </row>
    <row r="145" spans="1:17" x14ac:dyDescent="0.25">
      <c r="A145" s="227"/>
      <c r="B145" s="227"/>
      <c r="C145" s="42"/>
      <c r="D145" s="42"/>
      <c r="E145" s="145"/>
      <c r="F145" s="147" t="str">
        <f t="shared" si="13"/>
        <v/>
      </c>
      <c r="G145" s="147" t="str">
        <f t="shared" si="14"/>
        <v/>
      </c>
      <c r="H145" s="147" t="str">
        <f t="shared" si="15"/>
        <v xml:space="preserve"> </v>
      </c>
      <c r="I145" s="15" t="str">
        <f t="shared" si="16"/>
        <v/>
      </c>
      <c r="J145" s="191" t="str">
        <f t="shared" si="12"/>
        <v/>
      </c>
      <c r="M145" s="40"/>
      <c r="N145" s="40"/>
      <c r="O145" s="41"/>
      <c r="P145" s="133"/>
      <c r="Q145" s="228" t="str">
        <f t="shared" si="11"/>
        <v xml:space="preserve"> </v>
      </c>
    </row>
    <row r="146" spans="1:17" x14ac:dyDescent="0.25">
      <c r="A146" s="227"/>
      <c r="B146" s="227"/>
      <c r="C146" s="42"/>
      <c r="D146" s="42"/>
      <c r="E146" s="145"/>
      <c r="F146" s="147" t="str">
        <f t="shared" si="13"/>
        <v/>
      </c>
      <c r="G146" s="147" t="str">
        <f t="shared" si="14"/>
        <v/>
      </c>
      <c r="H146" s="147" t="str">
        <f t="shared" si="15"/>
        <v xml:space="preserve"> </v>
      </c>
      <c r="I146" s="15" t="str">
        <f t="shared" si="16"/>
        <v/>
      </c>
      <c r="J146" s="191" t="str">
        <f t="shared" si="12"/>
        <v/>
      </c>
      <c r="M146" s="40"/>
      <c r="N146" s="40"/>
      <c r="O146" s="41"/>
      <c r="P146" s="133"/>
      <c r="Q146" s="228" t="str">
        <f t="shared" si="11"/>
        <v xml:space="preserve"> </v>
      </c>
    </row>
    <row r="147" spans="1:17" x14ac:dyDescent="0.25">
      <c r="A147" s="227"/>
      <c r="B147" s="227"/>
      <c r="C147" s="42"/>
      <c r="D147" s="42"/>
      <c r="E147" s="145"/>
      <c r="F147" s="147" t="str">
        <f t="shared" si="13"/>
        <v/>
      </c>
      <c r="G147" s="147" t="str">
        <f t="shared" si="14"/>
        <v/>
      </c>
      <c r="H147" s="147" t="str">
        <f t="shared" si="15"/>
        <v xml:space="preserve"> </v>
      </c>
      <c r="I147" s="15" t="str">
        <f t="shared" si="16"/>
        <v/>
      </c>
      <c r="J147" s="191" t="str">
        <f t="shared" si="12"/>
        <v/>
      </c>
      <c r="M147" s="40"/>
      <c r="N147" s="40"/>
      <c r="O147" s="41"/>
      <c r="P147" s="133"/>
      <c r="Q147" s="228" t="str">
        <f t="shared" si="11"/>
        <v xml:space="preserve"> </v>
      </c>
    </row>
    <row r="148" spans="1:17" x14ac:dyDescent="0.25">
      <c r="A148" s="227"/>
      <c r="B148" s="227"/>
      <c r="C148" s="42"/>
      <c r="D148" s="42"/>
      <c r="E148" s="145"/>
      <c r="F148" s="147" t="str">
        <f t="shared" si="13"/>
        <v/>
      </c>
      <c r="G148" s="147" t="str">
        <f t="shared" si="14"/>
        <v/>
      </c>
      <c r="H148" s="147" t="str">
        <f t="shared" si="15"/>
        <v xml:space="preserve"> </v>
      </c>
      <c r="I148" s="15" t="str">
        <f t="shared" si="16"/>
        <v/>
      </c>
      <c r="J148" s="191" t="str">
        <f t="shared" si="12"/>
        <v/>
      </c>
      <c r="M148" s="40"/>
      <c r="N148" s="40"/>
      <c r="O148" s="41"/>
      <c r="P148" s="133"/>
      <c r="Q148" s="228" t="str">
        <f t="shared" si="11"/>
        <v xml:space="preserve"> </v>
      </c>
    </row>
    <row r="149" spans="1:17" x14ac:dyDescent="0.25">
      <c r="A149" s="227"/>
      <c r="B149" s="227"/>
      <c r="C149" s="42"/>
      <c r="D149" s="42"/>
      <c r="E149" s="145"/>
      <c r="F149" s="147" t="str">
        <f t="shared" si="13"/>
        <v/>
      </c>
      <c r="G149" s="147" t="str">
        <f t="shared" si="14"/>
        <v/>
      </c>
      <c r="H149" s="147" t="str">
        <f t="shared" si="15"/>
        <v xml:space="preserve"> </v>
      </c>
      <c r="I149" s="15" t="str">
        <f t="shared" si="16"/>
        <v/>
      </c>
      <c r="J149" s="191" t="str">
        <f t="shared" si="12"/>
        <v/>
      </c>
      <c r="M149" s="40"/>
      <c r="N149" s="40"/>
      <c r="O149" s="41"/>
      <c r="P149" s="133"/>
      <c r="Q149" s="228" t="str">
        <f t="shared" si="11"/>
        <v xml:space="preserve"> </v>
      </c>
    </row>
    <row r="150" spans="1:17" x14ac:dyDescent="0.25">
      <c r="A150" s="227"/>
      <c r="B150" s="227"/>
      <c r="C150" s="42"/>
      <c r="D150" s="42"/>
      <c r="E150" s="145"/>
      <c r="F150" s="147" t="str">
        <f t="shared" si="13"/>
        <v/>
      </c>
      <c r="G150" s="147" t="str">
        <f t="shared" si="14"/>
        <v/>
      </c>
      <c r="H150" s="147" t="str">
        <f t="shared" si="15"/>
        <v xml:space="preserve"> </v>
      </c>
      <c r="I150" s="15" t="str">
        <f t="shared" si="16"/>
        <v/>
      </c>
      <c r="J150" s="191" t="str">
        <f t="shared" si="12"/>
        <v/>
      </c>
      <c r="M150" s="40"/>
      <c r="N150" s="40"/>
      <c r="O150" s="41"/>
      <c r="P150" s="133"/>
      <c r="Q150" s="228" t="str">
        <f t="shared" ref="Q150:Q213" si="17">IF(AND(ISNUMBER(O150),ISNUMBER(P150)),(O150*P150/1000)," ")</f>
        <v xml:space="preserve"> </v>
      </c>
    </row>
    <row r="151" spans="1:17" x14ac:dyDescent="0.25">
      <c r="A151" s="227"/>
      <c r="B151" s="227"/>
      <c r="C151" s="42"/>
      <c r="D151" s="42"/>
      <c r="E151" s="145"/>
      <c r="F151" s="147" t="str">
        <f t="shared" si="13"/>
        <v/>
      </c>
      <c r="G151" s="147" t="str">
        <f t="shared" si="14"/>
        <v/>
      </c>
      <c r="H151" s="147" t="str">
        <f t="shared" si="15"/>
        <v xml:space="preserve"> </v>
      </c>
      <c r="I151" s="15" t="str">
        <f t="shared" si="16"/>
        <v/>
      </c>
      <c r="J151" s="191" t="str">
        <f t="shared" si="12"/>
        <v/>
      </c>
      <c r="M151" s="40"/>
      <c r="N151" s="40"/>
      <c r="O151" s="41"/>
      <c r="P151" s="133"/>
      <c r="Q151" s="228" t="str">
        <f t="shared" si="17"/>
        <v xml:space="preserve"> </v>
      </c>
    </row>
    <row r="152" spans="1:17" x14ac:dyDescent="0.25">
      <c r="A152" s="227"/>
      <c r="B152" s="227"/>
      <c r="C152" s="42"/>
      <c r="D152" s="42"/>
      <c r="E152" s="145"/>
      <c r="F152" s="147" t="str">
        <f t="shared" si="13"/>
        <v/>
      </c>
      <c r="G152" s="147" t="str">
        <f t="shared" si="14"/>
        <v/>
      </c>
      <c r="H152" s="147" t="str">
        <f t="shared" si="15"/>
        <v xml:space="preserve"> </v>
      </c>
      <c r="I152" s="15" t="str">
        <f t="shared" si="16"/>
        <v/>
      </c>
      <c r="J152" s="191" t="str">
        <f t="shared" si="12"/>
        <v/>
      </c>
      <c r="M152" s="40"/>
      <c r="N152" s="40"/>
      <c r="O152" s="41"/>
      <c r="P152" s="133"/>
      <c r="Q152" s="228" t="str">
        <f t="shared" si="17"/>
        <v xml:space="preserve"> </v>
      </c>
    </row>
    <row r="153" spans="1:17" x14ac:dyDescent="0.25">
      <c r="A153" s="227"/>
      <c r="B153" s="227"/>
      <c r="C153" s="42"/>
      <c r="D153" s="42"/>
      <c r="E153" s="145"/>
      <c r="F153" s="147" t="str">
        <f t="shared" si="13"/>
        <v/>
      </c>
      <c r="G153" s="147" t="str">
        <f t="shared" si="14"/>
        <v/>
      </c>
      <c r="H153" s="147" t="str">
        <f t="shared" si="15"/>
        <v xml:space="preserve"> </v>
      </c>
      <c r="I153" s="15" t="str">
        <f t="shared" si="16"/>
        <v/>
      </c>
      <c r="J153" s="191" t="str">
        <f t="shared" si="12"/>
        <v/>
      </c>
      <c r="M153" s="40"/>
      <c r="N153" s="40"/>
      <c r="O153" s="41"/>
      <c r="P153" s="133"/>
      <c r="Q153" s="228" t="str">
        <f t="shared" si="17"/>
        <v xml:space="preserve"> </v>
      </c>
    </row>
    <row r="154" spans="1:17" x14ac:dyDescent="0.25">
      <c r="A154" s="227"/>
      <c r="B154" s="227"/>
      <c r="C154" s="42"/>
      <c r="D154" s="42"/>
      <c r="E154" s="145"/>
      <c r="F154" s="147" t="str">
        <f t="shared" si="13"/>
        <v/>
      </c>
      <c r="G154" s="147" t="str">
        <f t="shared" si="14"/>
        <v/>
      </c>
      <c r="H154" s="147" t="str">
        <f t="shared" si="15"/>
        <v xml:space="preserve"> </v>
      </c>
      <c r="I154" s="15" t="str">
        <f t="shared" si="16"/>
        <v/>
      </c>
      <c r="J154" s="191" t="str">
        <f t="shared" si="12"/>
        <v/>
      </c>
      <c r="M154" s="40"/>
      <c r="N154" s="40"/>
      <c r="O154" s="41"/>
      <c r="P154" s="133"/>
      <c r="Q154" s="228" t="str">
        <f t="shared" si="17"/>
        <v xml:space="preserve"> </v>
      </c>
    </row>
    <row r="155" spans="1:17" x14ac:dyDescent="0.25">
      <c r="A155" s="227"/>
      <c r="B155" s="227"/>
      <c r="C155" s="42"/>
      <c r="D155" s="42"/>
      <c r="E155" s="145"/>
      <c r="F155" s="147" t="str">
        <f t="shared" si="13"/>
        <v/>
      </c>
      <c r="G155" s="147" t="str">
        <f t="shared" si="14"/>
        <v/>
      </c>
      <c r="H155" s="147" t="str">
        <f t="shared" si="15"/>
        <v xml:space="preserve"> </v>
      </c>
      <c r="I155" s="15" t="str">
        <f t="shared" si="16"/>
        <v/>
      </c>
      <c r="J155" s="191" t="str">
        <f t="shared" si="12"/>
        <v/>
      </c>
      <c r="M155" s="40"/>
      <c r="N155" s="40"/>
      <c r="O155" s="41"/>
      <c r="P155" s="133"/>
      <c r="Q155" s="228" t="str">
        <f t="shared" si="17"/>
        <v xml:space="preserve"> </v>
      </c>
    </row>
    <row r="156" spans="1:17" x14ac:dyDescent="0.25">
      <c r="A156" s="227"/>
      <c r="B156" s="227"/>
      <c r="C156" s="42"/>
      <c r="D156" s="42"/>
      <c r="E156" s="145"/>
      <c r="F156" s="147" t="str">
        <f t="shared" si="13"/>
        <v/>
      </c>
      <c r="G156" s="147" t="str">
        <f t="shared" si="14"/>
        <v/>
      </c>
      <c r="H156" s="147" t="str">
        <f t="shared" si="15"/>
        <v xml:space="preserve"> </v>
      </c>
      <c r="I156" s="15" t="str">
        <f t="shared" si="16"/>
        <v/>
      </c>
      <c r="J156" s="191" t="str">
        <f t="shared" si="12"/>
        <v/>
      </c>
      <c r="M156" s="40"/>
      <c r="N156" s="40"/>
      <c r="O156" s="41"/>
      <c r="P156" s="133"/>
      <c r="Q156" s="228" t="str">
        <f t="shared" si="17"/>
        <v xml:space="preserve"> </v>
      </c>
    </row>
    <row r="157" spans="1:17" x14ac:dyDescent="0.25">
      <c r="A157" s="227"/>
      <c r="B157" s="227"/>
      <c r="C157" s="42"/>
      <c r="D157" s="42"/>
      <c r="E157" s="145"/>
      <c r="F157" s="147" t="str">
        <f t="shared" si="13"/>
        <v/>
      </c>
      <c r="G157" s="147" t="str">
        <f t="shared" si="14"/>
        <v/>
      </c>
      <c r="H157" s="147" t="str">
        <f t="shared" si="15"/>
        <v xml:space="preserve"> </v>
      </c>
      <c r="I157" s="15" t="str">
        <f t="shared" si="16"/>
        <v/>
      </c>
      <c r="J157" s="191" t="str">
        <f t="shared" si="12"/>
        <v/>
      </c>
      <c r="M157" s="40"/>
      <c r="N157" s="40"/>
      <c r="O157" s="41"/>
      <c r="P157" s="133"/>
      <c r="Q157" s="228" t="str">
        <f t="shared" si="17"/>
        <v xml:space="preserve"> </v>
      </c>
    </row>
    <row r="158" spans="1:17" x14ac:dyDescent="0.25">
      <c r="A158" s="227"/>
      <c r="B158" s="227"/>
      <c r="C158" s="42"/>
      <c r="D158" s="42"/>
      <c r="E158" s="145"/>
      <c r="F158" s="147" t="str">
        <f t="shared" si="13"/>
        <v/>
      </c>
      <c r="G158" s="147" t="str">
        <f t="shared" si="14"/>
        <v/>
      </c>
      <c r="H158" s="147" t="str">
        <f t="shared" si="15"/>
        <v xml:space="preserve"> </v>
      </c>
      <c r="I158" s="15" t="str">
        <f t="shared" si="16"/>
        <v/>
      </c>
      <c r="J158" s="191" t="str">
        <f t="shared" si="12"/>
        <v/>
      </c>
      <c r="M158" s="40"/>
      <c r="N158" s="40"/>
      <c r="O158" s="41"/>
      <c r="P158" s="133"/>
      <c r="Q158" s="228" t="str">
        <f t="shared" si="17"/>
        <v xml:space="preserve"> </v>
      </c>
    </row>
    <row r="159" spans="1:17" x14ac:dyDescent="0.25">
      <c r="A159" s="227"/>
      <c r="B159" s="227"/>
      <c r="C159" s="42"/>
      <c r="D159" s="42"/>
      <c r="E159" s="145"/>
      <c r="F159" s="147" t="str">
        <f t="shared" si="13"/>
        <v/>
      </c>
      <c r="G159" s="147" t="str">
        <f t="shared" si="14"/>
        <v/>
      </c>
      <c r="H159" s="147" t="str">
        <f t="shared" si="15"/>
        <v xml:space="preserve"> </v>
      </c>
      <c r="I159" s="15" t="str">
        <f t="shared" si="16"/>
        <v/>
      </c>
      <c r="J159" s="191" t="str">
        <f t="shared" si="12"/>
        <v/>
      </c>
      <c r="M159" s="40"/>
      <c r="N159" s="40"/>
      <c r="O159" s="41"/>
      <c r="P159" s="133"/>
      <c r="Q159" s="228" t="str">
        <f t="shared" si="17"/>
        <v xml:space="preserve"> </v>
      </c>
    </row>
    <row r="160" spans="1:17" x14ac:dyDescent="0.25">
      <c r="A160" s="227"/>
      <c r="B160" s="227"/>
      <c r="C160" s="42"/>
      <c r="D160" s="42"/>
      <c r="E160" s="145"/>
      <c r="F160" s="147" t="str">
        <f t="shared" si="13"/>
        <v/>
      </c>
      <c r="G160" s="147" t="str">
        <f t="shared" si="14"/>
        <v/>
      </c>
      <c r="H160" s="147" t="str">
        <f t="shared" si="15"/>
        <v xml:space="preserve"> </v>
      </c>
      <c r="I160" s="15" t="str">
        <f t="shared" si="16"/>
        <v/>
      </c>
      <c r="J160" s="191" t="str">
        <f t="shared" si="12"/>
        <v/>
      </c>
      <c r="M160" s="40"/>
      <c r="N160" s="40"/>
      <c r="O160" s="41"/>
      <c r="P160" s="133"/>
      <c r="Q160" s="228" t="str">
        <f t="shared" si="17"/>
        <v xml:space="preserve"> </v>
      </c>
    </row>
    <row r="161" spans="1:17" x14ac:dyDescent="0.25">
      <c r="A161" s="227"/>
      <c r="B161" s="227"/>
      <c r="C161" s="42"/>
      <c r="D161" s="42"/>
      <c r="E161" s="145"/>
      <c r="F161" s="147" t="str">
        <f t="shared" si="13"/>
        <v/>
      </c>
      <c r="G161" s="147" t="str">
        <f t="shared" si="14"/>
        <v/>
      </c>
      <c r="H161" s="147" t="str">
        <f t="shared" si="15"/>
        <v xml:space="preserve"> </v>
      </c>
      <c r="I161" s="15" t="str">
        <f t="shared" si="16"/>
        <v/>
      </c>
      <c r="J161" s="191" t="str">
        <f t="shared" si="12"/>
        <v/>
      </c>
      <c r="M161" s="40"/>
      <c r="N161" s="40"/>
      <c r="O161" s="41"/>
      <c r="P161" s="133"/>
      <c r="Q161" s="228" t="str">
        <f t="shared" si="17"/>
        <v xml:space="preserve"> </v>
      </c>
    </row>
    <row r="162" spans="1:17" x14ac:dyDescent="0.25">
      <c r="A162" s="227"/>
      <c r="B162" s="227"/>
      <c r="C162" s="42"/>
      <c r="D162" s="42"/>
      <c r="E162" s="145"/>
      <c r="F162" s="147" t="str">
        <f t="shared" si="13"/>
        <v/>
      </c>
      <c r="G162" s="147" t="str">
        <f t="shared" si="14"/>
        <v/>
      </c>
      <c r="H162" s="147" t="str">
        <f t="shared" si="15"/>
        <v xml:space="preserve"> </v>
      </c>
      <c r="I162" s="15" t="str">
        <f t="shared" si="16"/>
        <v/>
      </c>
      <c r="J162" s="191" t="str">
        <f t="shared" si="12"/>
        <v/>
      </c>
      <c r="M162" s="40"/>
      <c r="N162" s="40"/>
      <c r="O162" s="41"/>
      <c r="P162" s="133"/>
      <c r="Q162" s="228" t="str">
        <f t="shared" si="17"/>
        <v xml:space="preserve"> </v>
      </c>
    </row>
    <row r="163" spans="1:17" x14ac:dyDescent="0.25">
      <c r="A163" s="227"/>
      <c r="B163" s="227"/>
      <c r="C163" s="42"/>
      <c r="D163" s="42"/>
      <c r="E163" s="145"/>
      <c r="F163" s="147" t="str">
        <f t="shared" si="13"/>
        <v/>
      </c>
      <c r="G163" s="147" t="str">
        <f t="shared" si="14"/>
        <v/>
      </c>
      <c r="H163" s="147" t="str">
        <f t="shared" si="15"/>
        <v xml:space="preserve"> </v>
      </c>
      <c r="I163" s="15" t="str">
        <f t="shared" si="16"/>
        <v/>
      </c>
      <c r="J163" s="191" t="str">
        <f t="shared" si="12"/>
        <v/>
      </c>
      <c r="M163" s="40"/>
      <c r="N163" s="40"/>
      <c r="O163" s="41"/>
      <c r="P163" s="133"/>
      <c r="Q163" s="228" t="str">
        <f t="shared" si="17"/>
        <v xml:space="preserve"> </v>
      </c>
    </row>
    <row r="164" spans="1:17" x14ac:dyDescent="0.25">
      <c r="A164" s="227"/>
      <c r="B164" s="227"/>
      <c r="C164" s="42"/>
      <c r="D164" s="42"/>
      <c r="E164" s="145"/>
      <c r="F164" s="147" t="str">
        <f t="shared" si="13"/>
        <v/>
      </c>
      <c r="G164" s="147" t="str">
        <f t="shared" si="14"/>
        <v/>
      </c>
      <c r="H164" s="147" t="str">
        <f t="shared" si="15"/>
        <v xml:space="preserve"> </v>
      </c>
      <c r="I164" s="15" t="str">
        <f t="shared" si="16"/>
        <v/>
      </c>
      <c r="J164" s="191" t="str">
        <f t="shared" si="12"/>
        <v/>
      </c>
      <c r="M164" s="40"/>
      <c r="N164" s="40"/>
      <c r="O164" s="41"/>
      <c r="P164" s="133"/>
      <c r="Q164" s="228" t="str">
        <f t="shared" si="17"/>
        <v xml:space="preserve"> </v>
      </c>
    </row>
    <row r="165" spans="1:17" x14ac:dyDescent="0.25">
      <c r="A165" s="227"/>
      <c r="B165" s="227"/>
      <c r="C165" s="42"/>
      <c r="D165" s="42"/>
      <c r="E165" s="145"/>
      <c r="F165" s="147" t="str">
        <f t="shared" si="13"/>
        <v/>
      </c>
      <c r="G165" s="147" t="str">
        <f t="shared" si="14"/>
        <v/>
      </c>
      <c r="H165" s="147" t="str">
        <f t="shared" si="15"/>
        <v xml:space="preserve"> </v>
      </c>
      <c r="I165" s="15" t="str">
        <f t="shared" si="16"/>
        <v/>
      </c>
      <c r="J165" s="191" t="str">
        <f t="shared" si="12"/>
        <v/>
      </c>
      <c r="M165" s="40"/>
      <c r="N165" s="40"/>
      <c r="O165" s="41"/>
      <c r="P165" s="133"/>
      <c r="Q165" s="228" t="str">
        <f t="shared" si="17"/>
        <v xml:space="preserve"> </v>
      </c>
    </row>
    <row r="166" spans="1:17" x14ac:dyDescent="0.25">
      <c r="A166" s="227"/>
      <c r="B166" s="227"/>
      <c r="C166" s="42"/>
      <c r="D166" s="42"/>
      <c r="E166" s="145"/>
      <c r="F166" s="147" t="str">
        <f t="shared" si="13"/>
        <v/>
      </c>
      <c r="G166" s="147" t="str">
        <f t="shared" si="14"/>
        <v/>
      </c>
      <c r="H166" s="147" t="str">
        <f t="shared" si="15"/>
        <v xml:space="preserve"> </v>
      </c>
      <c r="I166" s="15" t="str">
        <f t="shared" si="16"/>
        <v/>
      </c>
      <c r="J166" s="191" t="str">
        <f t="shared" si="12"/>
        <v/>
      </c>
      <c r="M166" s="40"/>
      <c r="N166" s="40"/>
      <c r="O166" s="41"/>
      <c r="P166" s="133"/>
      <c r="Q166" s="228" t="str">
        <f t="shared" si="17"/>
        <v xml:space="preserve"> </v>
      </c>
    </row>
    <row r="167" spans="1:17" x14ac:dyDescent="0.25">
      <c r="A167" s="227"/>
      <c r="B167" s="227"/>
      <c r="C167" s="42"/>
      <c r="D167" s="42"/>
      <c r="E167" s="145"/>
      <c r="F167" s="147" t="str">
        <f t="shared" si="13"/>
        <v/>
      </c>
      <c r="G167" s="147" t="str">
        <f t="shared" si="14"/>
        <v/>
      </c>
      <c r="H167" s="147" t="str">
        <f t="shared" si="15"/>
        <v xml:space="preserve"> </v>
      </c>
      <c r="I167" s="15" t="str">
        <f t="shared" si="16"/>
        <v/>
      </c>
      <c r="J167" s="191" t="str">
        <f t="shared" si="12"/>
        <v/>
      </c>
      <c r="M167" s="40"/>
      <c r="N167" s="40"/>
      <c r="O167" s="41"/>
      <c r="P167" s="133"/>
      <c r="Q167" s="228" t="str">
        <f t="shared" si="17"/>
        <v xml:space="preserve"> </v>
      </c>
    </row>
    <row r="168" spans="1:17" x14ac:dyDescent="0.25">
      <c r="A168" s="227"/>
      <c r="B168" s="227"/>
      <c r="C168" s="42"/>
      <c r="D168" s="42"/>
      <c r="E168" s="145"/>
      <c r="F168" s="147" t="str">
        <f t="shared" si="13"/>
        <v/>
      </c>
      <c r="G168" s="147" t="str">
        <f t="shared" si="14"/>
        <v/>
      </c>
      <c r="H168" s="147" t="str">
        <f t="shared" si="15"/>
        <v xml:space="preserve"> </v>
      </c>
      <c r="I168" s="15" t="str">
        <f t="shared" si="16"/>
        <v/>
      </c>
      <c r="J168" s="191" t="str">
        <f t="shared" si="12"/>
        <v/>
      </c>
      <c r="M168" s="40"/>
      <c r="N168" s="40"/>
      <c r="O168" s="41"/>
      <c r="P168" s="133"/>
      <c r="Q168" s="228" t="str">
        <f t="shared" si="17"/>
        <v xml:space="preserve"> </v>
      </c>
    </row>
    <row r="169" spans="1:17" x14ac:dyDescent="0.25">
      <c r="A169" s="227"/>
      <c r="B169" s="227"/>
      <c r="C169" s="42"/>
      <c r="D169" s="42"/>
      <c r="E169" s="145"/>
      <c r="F169" s="147" t="str">
        <f t="shared" si="13"/>
        <v/>
      </c>
      <c r="G169" s="147" t="str">
        <f t="shared" si="14"/>
        <v/>
      </c>
      <c r="H169" s="147" t="str">
        <f t="shared" si="15"/>
        <v xml:space="preserve"> </v>
      </c>
      <c r="I169" s="15" t="str">
        <f t="shared" si="16"/>
        <v/>
      </c>
      <c r="J169" s="191" t="str">
        <f t="shared" si="12"/>
        <v/>
      </c>
      <c r="M169" s="40"/>
      <c r="N169" s="40"/>
      <c r="O169" s="41"/>
      <c r="P169" s="133"/>
      <c r="Q169" s="228" t="str">
        <f t="shared" si="17"/>
        <v xml:space="preserve"> </v>
      </c>
    </row>
    <row r="170" spans="1:17" x14ac:dyDescent="0.25">
      <c r="A170" s="227"/>
      <c r="B170" s="227"/>
      <c r="C170" s="42"/>
      <c r="D170" s="42"/>
      <c r="E170" s="145"/>
      <c r="F170" s="147" t="str">
        <f t="shared" si="13"/>
        <v/>
      </c>
      <c r="G170" s="147" t="str">
        <f t="shared" si="14"/>
        <v/>
      </c>
      <c r="H170" s="147" t="str">
        <f t="shared" si="15"/>
        <v xml:space="preserve"> </v>
      </c>
      <c r="I170" s="15" t="str">
        <f t="shared" si="16"/>
        <v/>
      </c>
      <c r="J170" s="191" t="str">
        <f t="shared" si="12"/>
        <v/>
      </c>
      <c r="M170" s="40"/>
      <c r="N170" s="40"/>
      <c r="O170" s="41"/>
      <c r="P170" s="133"/>
      <c r="Q170" s="228" t="str">
        <f t="shared" si="17"/>
        <v xml:space="preserve"> </v>
      </c>
    </row>
    <row r="171" spans="1:17" x14ac:dyDescent="0.25">
      <c r="A171" s="227"/>
      <c r="B171" s="227"/>
      <c r="C171" s="42"/>
      <c r="D171" s="42"/>
      <c r="E171" s="145"/>
      <c r="F171" s="147" t="str">
        <f t="shared" si="13"/>
        <v/>
      </c>
      <c r="G171" s="147" t="str">
        <f t="shared" si="14"/>
        <v/>
      </c>
      <c r="H171" s="147" t="str">
        <f t="shared" si="15"/>
        <v xml:space="preserve"> </v>
      </c>
      <c r="I171" s="15" t="str">
        <f t="shared" si="16"/>
        <v/>
      </c>
      <c r="J171" s="191" t="str">
        <f t="shared" si="12"/>
        <v/>
      </c>
      <c r="M171" s="40"/>
      <c r="N171" s="40"/>
      <c r="O171" s="41"/>
      <c r="P171" s="133"/>
      <c r="Q171" s="228" t="str">
        <f t="shared" si="17"/>
        <v xml:space="preserve"> </v>
      </c>
    </row>
    <row r="172" spans="1:17" x14ac:dyDescent="0.25">
      <c r="A172" s="227"/>
      <c r="B172" s="227"/>
      <c r="C172" s="42"/>
      <c r="D172" s="42"/>
      <c r="E172" s="145"/>
      <c r="F172" s="147" t="str">
        <f t="shared" si="13"/>
        <v/>
      </c>
      <c r="G172" s="147" t="str">
        <f t="shared" si="14"/>
        <v/>
      </c>
      <c r="H172" s="147" t="str">
        <f t="shared" si="15"/>
        <v xml:space="preserve"> </v>
      </c>
      <c r="I172" s="15" t="str">
        <f t="shared" si="16"/>
        <v/>
      </c>
      <c r="J172" s="191" t="str">
        <f t="shared" si="12"/>
        <v/>
      </c>
      <c r="M172" s="40"/>
      <c r="N172" s="40"/>
      <c r="O172" s="41"/>
      <c r="P172" s="133"/>
      <c r="Q172" s="228" t="str">
        <f t="shared" si="17"/>
        <v xml:space="preserve"> </v>
      </c>
    </row>
    <row r="173" spans="1:17" x14ac:dyDescent="0.25">
      <c r="A173" s="227"/>
      <c r="B173" s="227"/>
      <c r="C173" s="42"/>
      <c r="D173" s="42"/>
      <c r="E173" s="145"/>
      <c r="F173" s="147" t="str">
        <f t="shared" si="13"/>
        <v/>
      </c>
      <c r="G173" s="147" t="str">
        <f t="shared" si="14"/>
        <v/>
      </c>
      <c r="H173" s="147" t="str">
        <f t="shared" si="15"/>
        <v xml:space="preserve"> </v>
      </c>
      <c r="I173" s="15" t="str">
        <f t="shared" si="16"/>
        <v/>
      </c>
      <c r="J173" s="191" t="str">
        <f t="shared" si="12"/>
        <v/>
      </c>
      <c r="M173" s="40"/>
      <c r="N173" s="40"/>
      <c r="O173" s="41"/>
      <c r="P173" s="133"/>
      <c r="Q173" s="228" t="str">
        <f t="shared" si="17"/>
        <v xml:space="preserve"> </v>
      </c>
    </row>
    <row r="174" spans="1:17" x14ac:dyDescent="0.25">
      <c r="A174" s="227"/>
      <c r="B174" s="227"/>
      <c r="C174" s="42"/>
      <c r="D174" s="42"/>
      <c r="E174" s="145"/>
      <c r="F174" s="147" t="str">
        <f t="shared" si="13"/>
        <v/>
      </c>
      <c r="G174" s="147" t="str">
        <f t="shared" si="14"/>
        <v/>
      </c>
      <c r="H174" s="147" t="str">
        <f t="shared" si="15"/>
        <v xml:space="preserve"> </v>
      </c>
      <c r="I174" s="15" t="str">
        <f t="shared" si="16"/>
        <v/>
      </c>
      <c r="J174" s="191" t="str">
        <f t="shared" si="12"/>
        <v/>
      </c>
      <c r="M174" s="40"/>
      <c r="N174" s="40"/>
      <c r="O174" s="41"/>
      <c r="P174" s="133"/>
      <c r="Q174" s="228" t="str">
        <f t="shared" si="17"/>
        <v xml:space="preserve"> </v>
      </c>
    </row>
    <row r="175" spans="1:17" x14ac:dyDescent="0.25">
      <c r="A175" s="227"/>
      <c r="B175" s="227"/>
      <c r="C175" s="42"/>
      <c r="D175" s="42"/>
      <c r="E175" s="145"/>
      <c r="F175" s="147" t="str">
        <f t="shared" si="13"/>
        <v/>
      </c>
      <c r="G175" s="147" t="str">
        <f t="shared" si="14"/>
        <v/>
      </c>
      <c r="H175" s="147" t="str">
        <f t="shared" si="15"/>
        <v xml:space="preserve"> </v>
      </c>
      <c r="I175" s="15" t="str">
        <f t="shared" si="16"/>
        <v/>
      </c>
      <c r="J175" s="191" t="str">
        <f t="shared" si="12"/>
        <v/>
      </c>
      <c r="M175" s="40"/>
      <c r="N175" s="40"/>
      <c r="O175" s="41"/>
      <c r="P175" s="133"/>
      <c r="Q175" s="228" t="str">
        <f t="shared" si="17"/>
        <v xml:space="preserve"> </v>
      </c>
    </row>
    <row r="176" spans="1:17" x14ac:dyDescent="0.25">
      <c r="A176" s="227"/>
      <c r="B176" s="227"/>
      <c r="C176" s="42"/>
      <c r="D176" s="42"/>
      <c r="E176" s="145"/>
      <c r="F176" s="147" t="str">
        <f t="shared" si="13"/>
        <v/>
      </c>
      <c r="G176" s="147" t="str">
        <f t="shared" si="14"/>
        <v/>
      </c>
      <c r="H176" s="147" t="str">
        <f t="shared" si="15"/>
        <v xml:space="preserve"> </v>
      </c>
      <c r="I176" s="15" t="str">
        <f t="shared" si="16"/>
        <v/>
      </c>
      <c r="J176" s="191" t="str">
        <f t="shared" si="12"/>
        <v/>
      </c>
      <c r="M176" s="40"/>
      <c r="N176" s="40"/>
      <c r="O176" s="41"/>
      <c r="P176" s="133"/>
      <c r="Q176" s="228" t="str">
        <f t="shared" si="17"/>
        <v xml:space="preserve"> </v>
      </c>
    </row>
    <row r="177" spans="1:17" x14ac:dyDescent="0.25">
      <c r="A177" s="227"/>
      <c r="B177" s="227"/>
      <c r="C177" s="42"/>
      <c r="D177" s="42"/>
      <c r="E177" s="145"/>
      <c r="F177" s="147" t="str">
        <f t="shared" si="13"/>
        <v/>
      </c>
      <c r="G177" s="147" t="str">
        <f t="shared" si="14"/>
        <v/>
      </c>
      <c r="H177" s="147" t="str">
        <f t="shared" si="15"/>
        <v xml:space="preserve"> </v>
      </c>
      <c r="I177" s="15" t="str">
        <f t="shared" si="16"/>
        <v/>
      </c>
      <c r="J177" s="191" t="str">
        <f t="shared" si="12"/>
        <v/>
      </c>
      <c r="M177" s="40"/>
      <c r="N177" s="40"/>
      <c r="O177" s="41"/>
      <c r="P177" s="133"/>
      <c r="Q177" s="228" t="str">
        <f t="shared" si="17"/>
        <v xml:space="preserve"> </v>
      </c>
    </row>
    <row r="178" spans="1:17" x14ac:dyDescent="0.25">
      <c r="A178" s="227"/>
      <c r="B178" s="227"/>
      <c r="C178" s="42"/>
      <c r="D178" s="42"/>
      <c r="E178" s="145"/>
      <c r="F178" s="147" t="str">
        <f t="shared" si="13"/>
        <v/>
      </c>
      <c r="G178" s="147" t="str">
        <f t="shared" si="14"/>
        <v/>
      </c>
      <c r="H178" s="147" t="str">
        <f t="shared" si="15"/>
        <v xml:space="preserve"> </v>
      </c>
      <c r="I178" s="15" t="str">
        <f t="shared" si="16"/>
        <v/>
      </c>
      <c r="J178" s="191" t="str">
        <f t="shared" si="12"/>
        <v/>
      </c>
      <c r="M178" s="40"/>
      <c r="N178" s="40"/>
      <c r="O178" s="41"/>
      <c r="P178" s="133"/>
      <c r="Q178" s="228" t="str">
        <f t="shared" si="17"/>
        <v xml:space="preserve"> </v>
      </c>
    </row>
    <row r="179" spans="1:17" x14ac:dyDescent="0.25">
      <c r="A179" s="227"/>
      <c r="B179" s="227"/>
      <c r="C179" s="42"/>
      <c r="D179" s="42"/>
      <c r="E179" s="145"/>
      <c r="F179" s="147" t="str">
        <f t="shared" si="13"/>
        <v/>
      </c>
      <c r="G179" s="147" t="str">
        <f t="shared" si="14"/>
        <v/>
      </c>
      <c r="H179" s="147" t="str">
        <f t="shared" si="15"/>
        <v xml:space="preserve"> </v>
      </c>
      <c r="I179" s="15" t="str">
        <f t="shared" si="16"/>
        <v/>
      </c>
      <c r="J179" s="191" t="str">
        <f t="shared" si="12"/>
        <v/>
      </c>
      <c r="M179" s="40"/>
      <c r="N179" s="40"/>
      <c r="O179" s="41"/>
      <c r="P179" s="133"/>
      <c r="Q179" s="228" t="str">
        <f t="shared" si="17"/>
        <v xml:space="preserve"> </v>
      </c>
    </row>
    <row r="180" spans="1:17" x14ac:dyDescent="0.25">
      <c r="A180" s="227"/>
      <c r="B180" s="227"/>
      <c r="C180" s="42"/>
      <c r="D180" s="42"/>
      <c r="E180" s="145"/>
      <c r="F180" s="147" t="str">
        <f t="shared" si="13"/>
        <v/>
      </c>
      <c r="G180" s="147" t="str">
        <f t="shared" si="14"/>
        <v/>
      </c>
      <c r="H180" s="147" t="str">
        <f t="shared" si="15"/>
        <v xml:space="preserve"> </v>
      </c>
      <c r="I180" s="15" t="str">
        <f t="shared" si="16"/>
        <v/>
      </c>
      <c r="J180" s="191" t="str">
        <f t="shared" si="12"/>
        <v/>
      </c>
      <c r="M180" s="40"/>
      <c r="N180" s="40"/>
      <c r="O180" s="41"/>
      <c r="P180" s="133"/>
      <c r="Q180" s="228" t="str">
        <f t="shared" si="17"/>
        <v xml:space="preserve"> </v>
      </c>
    </row>
    <row r="181" spans="1:17" x14ac:dyDescent="0.25">
      <c r="A181" s="227"/>
      <c r="B181" s="227"/>
      <c r="C181" s="42"/>
      <c r="D181" s="42"/>
      <c r="E181" s="145"/>
      <c r="F181" s="147" t="str">
        <f t="shared" si="13"/>
        <v/>
      </c>
      <c r="G181" s="147" t="str">
        <f t="shared" si="14"/>
        <v/>
      </c>
      <c r="H181" s="147" t="str">
        <f t="shared" si="15"/>
        <v xml:space="preserve"> </v>
      </c>
      <c r="I181" s="15" t="str">
        <f t="shared" si="16"/>
        <v/>
      </c>
      <c r="J181" s="191" t="str">
        <f t="shared" si="12"/>
        <v/>
      </c>
      <c r="M181" s="40"/>
      <c r="N181" s="40"/>
      <c r="O181" s="41"/>
      <c r="P181" s="133"/>
      <c r="Q181" s="228" t="str">
        <f t="shared" si="17"/>
        <v xml:space="preserve"> </v>
      </c>
    </row>
    <row r="182" spans="1:17" x14ac:dyDescent="0.25">
      <c r="A182" s="227"/>
      <c r="B182" s="227"/>
      <c r="C182" s="42"/>
      <c r="D182" s="42"/>
      <c r="E182" s="145"/>
      <c r="F182" s="147" t="str">
        <f t="shared" si="13"/>
        <v/>
      </c>
      <c r="G182" s="147" t="str">
        <f t="shared" si="14"/>
        <v/>
      </c>
      <c r="H182" s="147" t="str">
        <f t="shared" si="15"/>
        <v xml:space="preserve"> </v>
      </c>
      <c r="I182" s="15" t="str">
        <f t="shared" si="16"/>
        <v/>
      </c>
      <c r="J182" s="191" t="str">
        <f t="shared" si="12"/>
        <v/>
      </c>
      <c r="M182" s="40"/>
      <c r="N182" s="40"/>
      <c r="O182" s="41"/>
      <c r="P182" s="133"/>
      <c r="Q182" s="228" t="str">
        <f t="shared" si="17"/>
        <v xml:space="preserve"> </v>
      </c>
    </row>
    <row r="183" spans="1:17" x14ac:dyDescent="0.25">
      <c r="A183" s="227"/>
      <c r="B183" s="227"/>
      <c r="C183" s="42"/>
      <c r="D183" s="42"/>
      <c r="E183" s="145"/>
      <c r="F183" s="147" t="str">
        <f t="shared" si="13"/>
        <v/>
      </c>
      <c r="G183" s="147" t="str">
        <f t="shared" si="14"/>
        <v/>
      </c>
      <c r="H183" s="147" t="str">
        <f t="shared" si="15"/>
        <v xml:space="preserve"> </v>
      </c>
      <c r="I183" s="15" t="str">
        <f t="shared" si="16"/>
        <v/>
      </c>
      <c r="J183" s="191" t="str">
        <f t="shared" si="12"/>
        <v/>
      </c>
      <c r="M183" s="40"/>
      <c r="N183" s="40"/>
      <c r="O183" s="41"/>
      <c r="P183" s="133"/>
      <c r="Q183" s="228" t="str">
        <f t="shared" si="17"/>
        <v xml:space="preserve"> </v>
      </c>
    </row>
    <row r="184" spans="1:17" x14ac:dyDescent="0.25">
      <c r="A184" s="227"/>
      <c r="B184" s="227"/>
      <c r="C184" s="42"/>
      <c r="D184" s="42"/>
      <c r="E184" s="145"/>
      <c r="F184" s="147" t="str">
        <f t="shared" si="13"/>
        <v/>
      </c>
      <c r="G184" s="147" t="str">
        <f t="shared" si="14"/>
        <v/>
      </c>
      <c r="H184" s="147" t="str">
        <f t="shared" si="15"/>
        <v xml:space="preserve"> </v>
      </c>
      <c r="I184" s="15" t="str">
        <f t="shared" si="16"/>
        <v/>
      </c>
      <c r="J184" s="191" t="str">
        <f t="shared" si="12"/>
        <v/>
      </c>
      <c r="M184" s="40"/>
      <c r="N184" s="40"/>
      <c r="O184" s="41"/>
      <c r="P184" s="133"/>
      <c r="Q184" s="228" t="str">
        <f t="shared" si="17"/>
        <v xml:space="preserve"> </v>
      </c>
    </row>
    <row r="185" spans="1:17" x14ac:dyDescent="0.25">
      <c r="A185" s="227"/>
      <c r="B185" s="227"/>
      <c r="C185" s="42"/>
      <c r="D185" s="42"/>
      <c r="E185" s="145"/>
      <c r="F185" s="147" t="str">
        <f t="shared" si="13"/>
        <v/>
      </c>
      <c r="G185" s="147" t="str">
        <f t="shared" si="14"/>
        <v/>
      </c>
      <c r="H185" s="147" t="str">
        <f t="shared" si="15"/>
        <v xml:space="preserve"> </v>
      </c>
      <c r="I185" s="15" t="str">
        <f t="shared" si="16"/>
        <v/>
      </c>
      <c r="J185" s="191" t="str">
        <f t="shared" si="12"/>
        <v/>
      </c>
      <c r="M185" s="40"/>
      <c r="N185" s="40"/>
      <c r="O185" s="41"/>
      <c r="P185" s="133"/>
      <c r="Q185" s="228" t="str">
        <f t="shared" si="17"/>
        <v xml:space="preserve"> </v>
      </c>
    </row>
    <row r="186" spans="1:17" x14ac:dyDescent="0.25">
      <c r="A186" s="227"/>
      <c r="B186" s="227"/>
      <c r="C186" s="42"/>
      <c r="D186" s="42"/>
      <c r="E186" s="145"/>
      <c r="F186" s="147" t="str">
        <f t="shared" si="13"/>
        <v/>
      </c>
      <c r="G186" s="147" t="str">
        <f t="shared" si="14"/>
        <v/>
      </c>
      <c r="H186" s="147" t="str">
        <f t="shared" si="15"/>
        <v xml:space="preserve"> </v>
      </c>
      <c r="I186" s="15" t="str">
        <f t="shared" si="16"/>
        <v/>
      </c>
      <c r="J186" s="191" t="str">
        <f t="shared" si="12"/>
        <v/>
      </c>
      <c r="M186" s="40"/>
      <c r="N186" s="40"/>
      <c r="O186" s="41"/>
      <c r="P186" s="133"/>
      <c r="Q186" s="228" t="str">
        <f t="shared" si="17"/>
        <v xml:space="preserve"> </v>
      </c>
    </row>
    <row r="187" spans="1:17" x14ac:dyDescent="0.25">
      <c r="A187" s="227"/>
      <c r="B187" s="227"/>
      <c r="C187" s="42"/>
      <c r="D187" s="42"/>
      <c r="E187" s="145"/>
      <c r="F187" s="147" t="str">
        <f t="shared" si="13"/>
        <v/>
      </c>
      <c r="G187" s="147" t="str">
        <f t="shared" si="14"/>
        <v/>
      </c>
      <c r="H187" s="147" t="str">
        <f t="shared" si="15"/>
        <v xml:space="preserve"> </v>
      </c>
      <c r="I187" s="15" t="str">
        <f t="shared" si="16"/>
        <v/>
      </c>
      <c r="J187" s="191" t="str">
        <f t="shared" si="12"/>
        <v/>
      </c>
      <c r="M187" s="40"/>
      <c r="N187" s="40"/>
      <c r="O187" s="41"/>
      <c r="P187" s="133"/>
      <c r="Q187" s="228" t="str">
        <f t="shared" si="17"/>
        <v xml:space="preserve"> </v>
      </c>
    </row>
    <row r="188" spans="1:17" x14ac:dyDescent="0.25">
      <c r="A188" s="227"/>
      <c r="B188" s="227"/>
      <c r="C188" s="42"/>
      <c r="D188" s="42"/>
      <c r="E188" s="145"/>
      <c r="F188" s="147" t="str">
        <f t="shared" si="13"/>
        <v/>
      </c>
      <c r="G188" s="147" t="str">
        <f t="shared" si="14"/>
        <v/>
      </c>
      <c r="H188" s="147" t="str">
        <f t="shared" si="15"/>
        <v xml:space="preserve"> </v>
      </c>
      <c r="I188" s="15" t="str">
        <f t="shared" si="16"/>
        <v/>
      </c>
      <c r="J188" s="191" t="str">
        <f t="shared" si="12"/>
        <v/>
      </c>
      <c r="M188" s="40"/>
      <c r="N188" s="40"/>
      <c r="O188" s="41"/>
      <c r="P188" s="133"/>
      <c r="Q188" s="228" t="str">
        <f t="shared" si="17"/>
        <v xml:space="preserve"> </v>
      </c>
    </row>
    <row r="189" spans="1:17" x14ac:dyDescent="0.25">
      <c r="A189" s="227"/>
      <c r="B189" s="227"/>
      <c r="C189" s="42"/>
      <c r="D189" s="42"/>
      <c r="E189" s="145"/>
      <c r="F189" s="147" t="str">
        <f t="shared" si="13"/>
        <v/>
      </c>
      <c r="G189" s="147" t="str">
        <f t="shared" si="14"/>
        <v/>
      </c>
      <c r="H189" s="147" t="str">
        <f t="shared" si="15"/>
        <v xml:space="preserve"> </v>
      </c>
      <c r="I189" s="15" t="str">
        <f t="shared" si="16"/>
        <v/>
      </c>
      <c r="J189" s="191" t="str">
        <f t="shared" si="12"/>
        <v/>
      </c>
      <c r="M189" s="40"/>
      <c r="N189" s="40"/>
      <c r="O189" s="41"/>
      <c r="P189" s="133"/>
      <c r="Q189" s="228" t="str">
        <f t="shared" si="17"/>
        <v xml:space="preserve"> </v>
      </c>
    </row>
    <row r="190" spans="1:17" x14ac:dyDescent="0.25">
      <c r="A190" s="227"/>
      <c r="B190" s="227"/>
      <c r="C190" s="42"/>
      <c r="D190" s="42"/>
      <c r="E190" s="145"/>
      <c r="F190" s="147" t="str">
        <f t="shared" si="13"/>
        <v/>
      </c>
      <c r="G190" s="147" t="str">
        <f t="shared" si="14"/>
        <v/>
      </c>
      <c r="H190" s="147" t="str">
        <f t="shared" si="15"/>
        <v xml:space="preserve"> </v>
      </c>
      <c r="I190" s="15" t="str">
        <f t="shared" si="16"/>
        <v/>
      </c>
      <c r="J190" s="191" t="str">
        <f t="shared" si="12"/>
        <v/>
      </c>
      <c r="M190" s="40"/>
      <c r="N190" s="40"/>
      <c r="O190" s="41"/>
      <c r="P190" s="133"/>
      <c r="Q190" s="228" t="str">
        <f t="shared" si="17"/>
        <v xml:space="preserve"> </v>
      </c>
    </row>
    <row r="191" spans="1:17" x14ac:dyDescent="0.25">
      <c r="A191" s="227"/>
      <c r="B191" s="227"/>
      <c r="C191" s="42"/>
      <c r="D191" s="42"/>
      <c r="E191" s="145"/>
      <c r="F191" s="147" t="str">
        <f t="shared" si="13"/>
        <v/>
      </c>
      <c r="G191" s="147" t="str">
        <f t="shared" si="14"/>
        <v/>
      </c>
      <c r="H191" s="147" t="str">
        <f t="shared" si="15"/>
        <v xml:space="preserve"> </v>
      </c>
      <c r="I191" s="15" t="str">
        <f t="shared" si="16"/>
        <v/>
      </c>
      <c r="J191" s="191" t="str">
        <f t="shared" si="12"/>
        <v/>
      </c>
      <c r="M191" s="40"/>
      <c r="N191" s="40"/>
      <c r="O191" s="41"/>
      <c r="P191" s="133"/>
      <c r="Q191" s="228" t="str">
        <f t="shared" si="17"/>
        <v xml:space="preserve"> </v>
      </c>
    </row>
    <row r="192" spans="1:17" x14ac:dyDescent="0.25">
      <c r="A192" s="227"/>
      <c r="B192" s="227"/>
      <c r="C192" s="42"/>
      <c r="D192" s="42"/>
      <c r="E192" s="145"/>
      <c r="F192" s="147" t="str">
        <f t="shared" si="13"/>
        <v/>
      </c>
      <c r="G192" s="147" t="str">
        <f t="shared" si="14"/>
        <v/>
      </c>
      <c r="H192" s="147" t="str">
        <f t="shared" si="15"/>
        <v xml:space="preserve"> </v>
      </c>
      <c r="I192" s="15" t="str">
        <f t="shared" si="16"/>
        <v/>
      </c>
      <c r="J192" s="191" t="str">
        <f t="shared" si="12"/>
        <v/>
      </c>
      <c r="M192" s="40"/>
      <c r="N192" s="40"/>
      <c r="O192" s="41"/>
      <c r="P192" s="133"/>
      <c r="Q192" s="228" t="str">
        <f t="shared" si="17"/>
        <v xml:space="preserve"> </v>
      </c>
    </row>
    <row r="193" spans="1:17" x14ac:dyDescent="0.25">
      <c r="A193" s="227"/>
      <c r="B193" s="227"/>
      <c r="C193" s="42"/>
      <c r="D193" s="42"/>
      <c r="E193" s="145"/>
      <c r="F193" s="147" t="str">
        <f t="shared" si="13"/>
        <v/>
      </c>
      <c r="G193" s="147" t="str">
        <f t="shared" si="14"/>
        <v/>
      </c>
      <c r="H193" s="147" t="str">
        <f t="shared" si="15"/>
        <v xml:space="preserve"> </v>
      </c>
      <c r="I193" s="15" t="str">
        <f t="shared" si="16"/>
        <v/>
      </c>
      <c r="J193" s="191" t="str">
        <f t="shared" si="12"/>
        <v/>
      </c>
      <c r="M193" s="40"/>
      <c r="N193" s="40"/>
      <c r="O193" s="41"/>
      <c r="P193" s="133"/>
      <c r="Q193" s="228" t="str">
        <f t="shared" si="17"/>
        <v xml:space="preserve"> </v>
      </c>
    </row>
    <row r="194" spans="1:17" x14ac:dyDescent="0.25">
      <c r="A194" s="227"/>
      <c r="B194" s="227"/>
      <c r="C194" s="42"/>
      <c r="D194" s="42"/>
      <c r="E194" s="145"/>
      <c r="F194" s="147" t="str">
        <f t="shared" si="13"/>
        <v/>
      </c>
      <c r="G194" s="147" t="str">
        <f t="shared" si="14"/>
        <v/>
      </c>
      <c r="H194" s="147" t="str">
        <f t="shared" si="15"/>
        <v xml:space="preserve"> </v>
      </c>
      <c r="I194" s="15" t="str">
        <f t="shared" si="16"/>
        <v/>
      </c>
      <c r="J194" s="191" t="str">
        <f t="shared" si="12"/>
        <v/>
      </c>
      <c r="M194" s="40"/>
      <c r="N194" s="40"/>
      <c r="O194" s="41"/>
      <c r="P194" s="133"/>
      <c r="Q194" s="228" t="str">
        <f t="shared" si="17"/>
        <v xml:space="preserve"> </v>
      </c>
    </row>
    <row r="195" spans="1:17" x14ac:dyDescent="0.25">
      <c r="A195" s="227"/>
      <c r="B195" s="227"/>
      <c r="C195" s="42"/>
      <c r="D195" s="42"/>
      <c r="E195" s="145"/>
      <c r="F195" s="147" t="str">
        <f t="shared" si="13"/>
        <v/>
      </c>
      <c r="G195" s="147" t="str">
        <f t="shared" si="14"/>
        <v/>
      </c>
      <c r="H195" s="147" t="str">
        <f t="shared" si="15"/>
        <v xml:space="preserve"> </v>
      </c>
      <c r="I195" s="15" t="str">
        <f t="shared" si="16"/>
        <v/>
      </c>
      <c r="J195" s="191" t="str">
        <f t="shared" ref="J195:J258" si="18">IF(ISNUMBER(F195), IF(B195-A195=0, 1, IF(B195-A195=2, 3, IF(B195-A195=6, 7, B195-A195))),"")</f>
        <v/>
      </c>
      <c r="M195" s="40"/>
      <c r="N195" s="40"/>
      <c r="O195" s="41"/>
      <c r="P195" s="133"/>
      <c r="Q195" s="228" t="str">
        <f t="shared" si="17"/>
        <v xml:space="preserve"> </v>
      </c>
    </row>
    <row r="196" spans="1:17" x14ac:dyDescent="0.25">
      <c r="A196" s="227"/>
      <c r="B196" s="227"/>
      <c r="C196" s="42"/>
      <c r="D196" s="42"/>
      <c r="E196" s="145"/>
      <c r="F196" s="147" t="str">
        <f t="shared" ref="F196:F259" si="19">IF(ISNUMBER(C196),C196*E196/1000,"")</f>
        <v/>
      </c>
      <c r="G196" s="147" t="str">
        <f t="shared" ref="G196:G259" si="20">IF(ISNUMBER(D196),D196*E196/1000,"")</f>
        <v/>
      </c>
      <c r="H196" s="147" t="str">
        <f t="shared" ref="H196:H259" si="21">IF(ISNUMBER(C196),G196," ")</f>
        <v xml:space="preserve"> </v>
      </c>
      <c r="I196" s="15" t="str">
        <f t="shared" ref="I196:I259" si="22">IFERROR(IF(AND(ISNUMBER(C196),ISNUMBER(D196)),(F196-G196)/F196*100,""),"Kommentera volym--&gt;")</f>
        <v/>
      </c>
      <c r="J196" s="191" t="str">
        <f t="shared" si="18"/>
        <v/>
      </c>
      <c r="M196" s="40"/>
      <c r="N196" s="40"/>
      <c r="O196" s="41"/>
      <c r="P196" s="133"/>
      <c r="Q196" s="228" t="str">
        <f t="shared" si="17"/>
        <v xml:space="preserve"> </v>
      </c>
    </row>
    <row r="197" spans="1:17" x14ac:dyDescent="0.25">
      <c r="A197" s="227"/>
      <c r="B197" s="227"/>
      <c r="C197" s="42"/>
      <c r="D197" s="42"/>
      <c r="E197" s="145"/>
      <c r="F197" s="147" t="str">
        <f t="shared" si="19"/>
        <v/>
      </c>
      <c r="G197" s="147" t="str">
        <f t="shared" si="20"/>
        <v/>
      </c>
      <c r="H197" s="147" t="str">
        <f t="shared" si="21"/>
        <v xml:space="preserve"> </v>
      </c>
      <c r="I197" s="15" t="str">
        <f t="shared" si="22"/>
        <v/>
      </c>
      <c r="J197" s="191" t="str">
        <f t="shared" si="18"/>
        <v/>
      </c>
      <c r="M197" s="40"/>
      <c r="N197" s="40"/>
      <c r="O197" s="41"/>
      <c r="P197" s="133"/>
      <c r="Q197" s="228" t="str">
        <f t="shared" si="17"/>
        <v xml:space="preserve"> </v>
      </c>
    </row>
    <row r="198" spans="1:17" x14ac:dyDescent="0.25">
      <c r="A198" s="227"/>
      <c r="B198" s="227"/>
      <c r="C198" s="42"/>
      <c r="D198" s="42"/>
      <c r="E198" s="145"/>
      <c r="F198" s="147" t="str">
        <f t="shared" si="19"/>
        <v/>
      </c>
      <c r="G198" s="147" t="str">
        <f t="shared" si="20"/>
        <v/>
      </c>
      <c r="H198" s="147" t="str">
        <f t="shared" si="21"/>
        <v xml:space="preserve"> </v>
      </c>
      <c r="I198" s="15" t="str">
        <f t="shared" si="22"/>
        <v/>
      </c>
      <c r="J198" s="191" t="str">
        <f t="shared" si="18"/>
        <v/>
      </c>
      <c r="M198" s="40"/>
      <c r="N198" s="40"/>
      <c r="O198" s="41"/>
      <c r="P198" s="133"/>
      <c r="Q198" s="228" t="str">
        <f t="shared" si="17"/>
        <v xml:space="preserve"> </v>
      </c>
    </row>
    <row r="199" spans="1:17" x14ac:dyDescent="0.25">
      <c r="A199" s="227"/>
      <c r="B199" s="227"/>
      <c r="C199" s="42"/>
      <c r="D199" s="42"/>
      <c r="E199" s="145"/>
      <c r="F199" s="147" t="str">
        <f t="shared" si="19"/>
        <v/>
      </c>
      <c r="G199" s="147" t="str">
        <f t="shared" si="20"/>
        <v/>
      </c>
      <c r="H199" s="147" t="str">
        <f t="shared" si="21"/>
        <v xml:space="preserve"> </v>
      </c>
      <c r="I199" s="15" t="str">
        <f t="shared" si="22"/>
        <v/>
      </c>
      <c r="J199" s="191" t="str">
        <f t="shared" si="18"/>
        <v/>
      </c>
      <c r="M199" s="40"/>
      <c r="N199" s="40"/>
      <c r="O199" s="41"/>
      <c r="P199" s="133"/>
      <c r="Q199" s="228" t="str">
        <f t="shared" si="17"/>
        <v xml:space="preserve"> </v>
      </c>
    </row>
    <row r="200" spans="1:17" x14ac:dyDescent="0.25">
      <c r="A200" s="227"/>
      <c r="B200" s="227"/>
      <c r="C200" s="42"/>
      <c r="D200" s="42"/>
      <c r="E200" s="145"/>
      <c r="F200" s="147" t="str">
        <f t="shared" si="19"/>
        <v/>
      </c>
      <c r="G200" s="147" t="str">
        <f t="shared" si="20"/>
        <v/>
      </c>
      <c r="H200" s="147" t="str">
        <f t="shared" si="21"/>
        <v xml:space="preserve"> </v>
      </c>
      <c r="I200" s="15" t="str">
        <f t="shared" si="22"/>
        <v/>
      </c>
      <c r="J200" s="191" t="str">
        <f t="shared" si="18"/>
        <v/>
      </c>
      <c r="M200" s="40"/>
      <c r="N200" s="40"/>
      <c r="O200" s="41"/>
      <c r="P200" s="133"/>
      <c r="Q200" s="228" t="str">
        <f t="shared" si="17"/>
        <v xml:space="preserve"> </v>
      </c>
    </row>
    <row r="201" spans="1:17" x14ac:dyDescent="0.25">
      <c r="A201" s="227"/>
      <c r="B201" s="227"/>
      <c r="C201" s="42"/>
      <c r="D201" s="42"/>
      <c r="E201" s="145"/>
      <c r="F201" s="147" t="str">
        <f t="shared" si="19"/>
        <v/>
      </c>
      <c r="G201" s="147" t="str">
        <f t="shared" si="20"/>
        <v/>
      </c>
      <c r="H201" s="147" t="str">
        <f t="shared" si="21"/>
        <v xml:space="preserve"> </v>
      </c>
      <c r="I201" s="15" t="str">
        <f t="shared" si="22"/>
        <v/>
      </c>
      <c r="J201" s="191" t="str">
        <f t="shared" si="18"/>
        <v/>
      </c>
      <c r="M201" s="40"/>
      <c r="N201" s="40"/>
      <c r="O201" s="41"/>
      <c r="P201" s="133"/>
      <c r="Q201" s="228" t="str">
        <f t="shared" si="17"/>
        <v xml:space="preserve"> </v>
      </c>
    </row>
    <row r="202" spans="1:17" x14ac:dyDescent="0.25">
      <c r="A202" s="227"/>
      <c r="B202" s="227"/>
      <c r="C202" s="42"/>
      <c r="D202" s="42"/>
      <c r="E202" s="145"/>
      <c r="F202" s="147" t="str">
        <f t="shared" si="19"/>
        <v/>
      </c>
      <c r="G202" s="147" t="str">
        <f t="shared" si="20"/>
        <v/>
      </c>
      <c r="H202" s="147" t="str">
        <f t="shared" si="21"/>
        <v xml:space="preserve"> </v>
      </c>
      <c r="I202" s="15" t="str">
        <f t="shared" si="22"/>
        <v/>
      </c>
      <c r="J202" s="191" t="str">
        <f t="shared" si="18"/>
        <v/>
      </c>
      <c r="M202" s="40"/>
      <c r="N202" s="40"/>
      <c r="O202" s="41"/>
      <c r="P202" s="133"/>
      <c r="Q202" s="228" t="str">
        <f t="shared" si="17"/>
        <v xml:space="preserve"> </v>
      </c>
    </row>
    <row r="203" spans="1:17" x14ac:dyDescent="0.25">
      <c r="A203" s="227"/>
      <c r="B203" s="227"/>
      <c r="C203" s="42"/>
      <c r="D203" s="42"/>
      <c r="E203" s="145"/>
      <c r="F203" s="147" t="str">
        <f t="shared" si="19"/>
        <v/>
      </c>
      <c r="G203" s="147" t="str">
        <f t="shared" si="20"/>
        <v/>
      </c>
      <c r="H203" s="147" t="str">
        <f t="shared" si="21"/>
        <v xml:space="preserve"> </v>
      </c>
      <c r="I203" s="15" t="str">
        <f t="shared" si="22"/>
        <v/>
      </c>
      <c r="J203" s="191" t="str">
        <f t="shared" si="18"/>
        <v/>
      </c>
      <c r="M203" s="40"/>
      <c r="N203" s="40"/>
      <c r="O203" s="41"/>
      <c r="P203" s="133"/>
      <c r="Q203" s="228" t="str">
        <f t="shared" si="17"/>
        <v xml:space="preserve"> </v>
      </c>
    </row>
    <row r="204" spans="1:17" x14ac:dyDescent="0.25">
      <c r="A204" s="227"/>
      <c r="B204" s="227"/>
      <c r="C204" s="42"/>
      <c r="D204" s="42"/>
      <c r="E204" s="145"/>
      <c r="F204" s="147" t="str">
        <f t="shared" si="19"/>
        <v/>
      </c>
      <c r="G204" s="147" t="str">
        <f t="shared" si="20"/>
        <v/>
      </c>
      <c r="H204" s="147" t="str">
        <f t="shared" si="21"/>
        <v xml:space="preserve"> </v>
      </c>
      <c r="I204" s="15" t="str">
        <f t="shared" si="22"/>
        <v/>
      </c>
      <c r="J204" s="191" t="str">
        <f t="shared" si="18"/>
        <v/>
      </c>
      <c r="M204" s="40"/>
      <c r="N204" s="40"/>
      <c r="O204" s="41"/>
      <c r="P204" s="133"/>
      <c r="Q204" s="228" t="str">
        <f t="shared" si="17"/>
        <v xml:space="preserve"> </v>
      </c>
    </row>
    <row r="205" spans="1:17" x14ac:dyDescent="0.25">
      <c r="A205" s="227"/>
      <c r="B205" s="227"/>
      <c r="C205" s="42"/>
      <c r="D205" s="42"/>
      <c r="E205" s="145"/>
      <c r="F205" s="147" t="str">
        <f t="shared" si="19"/>
        <v/>
      </c>
      <c r="G205" s="147" t="str">
        <f t="shared" si="20"/>
        <v/>
      </c>
      <c r="H205" s="147" t="str">
        <f t="shared" si="21"/>
        <v xml:space="preserve"> </v>
      </c>
      <c r="I205" s="15" t="str">
        <f t="shared" si="22"/>
        <v/>
      </c>
      <c r="J205" s="191" t="str">
        <f t="shared" si="18"/>
        <v/>
      </c>
      <c r="M205" s="40"/>
      <c r="N205" s="40"/>
      <c r="O205" s="41"/>
      <c r="P205" s="133"/>
      <c r="Q205" s="228" t="str">
        <f t="shared" si="17"/>
        <v xml:space="preserve"> </v>
      </c>
    </row>
    <row r="206" spans="1:17" x14ac:dyDescent="0.25">
      <c r="A206" s="227"/>
      <c r="B206" s="227"/>
      <c r="C206" s="42"/>
      <c r="D206" s="42"/>
      <c r="E206" s="145"/>
      <c r="F206" s="147" t="str">
        <f t="shared" si="19"/>
        <v/>
      </c>
      <c r="G206" s="147" t="str">
        <f t="shared" si="20"/>
        <v/>
      </c>
      <c r="H206" s="147" t="str">
        <f t="shared" si="21"/>
        <v xml:space="preserve"> </v>
      </c>
      <c r="I206" s="15" t="str">
        <f t="shared" si="22"/>
        <v/>
      </c>
      <c r="J206" s="191" t="str">
        <f t="shared" si="18"/>
        <v/>
      </c>
      <c r="M206" s="40"/>
      <c r="N206" s="40"/>
      <c r="O206" s="41"/>
      <c r="P206" s="133"/>
      <c r="Q206" s="228" t="str">
        <f t="shared" si="17"/>
        <v xml:space="preserve"> </v>
      </c>
    </row>
    <row r="207" spans="1:17" x14ac:dyDescent="0.25">
      <c r="A207" s="227"/>
      <c r="B207" s="227"/>
      <c r="C207" s="42"/>
      <c r="D207" s="42"/>
      <c r="E207" s="145"/>
      <c r="F207" s="147" t="str">
        <f t="shared" si="19"/>
        <v/>
      </c>
      <c r="G207" s="147" t="str">
        <f t="shared" si="20"/>
        <v/>
      </c>
      <c r="H207" s="147" t="str">
        <f t="shared" si="21"/>
        <v xml:space="preserve"> </v>
      </c>
      <c r="I207" s="15" t="str">
        <f t="shared" si="22"/>
        <v/>
      </c>
      <c r="J207" s="191" t="str">
        <f t="shared" si="18"/>
        <v/>
      </c>
      <c r="M207" s="40"/>
      <c r="N207" s="40"/>
      <c r="O207" s="41"/>
      <c r="P207" s="133"/>
      <c r="Q207" s="228" t="str">
        <f t="shared" si="17"/>
        <v xml:space="preserve"> </v>
      </c>
    </row>
    <row r="208" spans="1:17" x14ac:dyDescent="0.25">
      <c r="A208" s="227"/>
      <c r="B208" s="227"/>
      <c r="C208" s="42"/>
      <c r="D208" s="42"/>
      <c r="E208" s="145"/>
      <c r="F208" s="147" t="str">
        <f t="shared" si="19"/>
        <v/>
      </c>
      <c r="G208" s="147" t="str">
        <f t="shared" si="20"/>
        <v/>
      </c>
      <c r="H208" s="147" t="str">
        <f t="shared" si="21"/>
        <v xml:space="preserve"> </v>
      </c>
      <c r="I208" s="15" t="str">
        <f t="shared" si="22"/>
        <v/>
      </c>
      <c r="J208" s="191" t="str">
        <f t="shared" si="18"/>
        <v/>
      </c>
      <c r="M208" s="40"/>
      <c r="N208" s="40"/>
      <c r="O208" s="41"/>
      <c r="P208" s="133"/>
      <c r="Q208" s="228" t="str">
        <f t="shared" si="17"/>
        <v xml:space="preserve"> </v>
      </c>
    </row>
    <row r="209" spans="1:17" x14ac:dyDescent="0.25">
      <c r="A209" s="227"/>
      <c r="B209" s="227"/>
      <c r="C209" s="42"/>
      <c r="D209" s="42"/>
      <c r="E209" s="145"/>
      <c r="F209" s="147" t="str">
        <f t="shared" si="19"/>
        <v/>
      </c>
      <c r="G209" s="147" t="str">
        <f t="shared" si="20"/>
        <v/>
      </c>
      <c r="H209" s="147" t="str">
        <f t="shared" si="21"/>
        <v xml:space="preserve"> </v>
      </c>
      <c r="I209" s="15" t="str">
        <f t="shared" si="22"/>
        <v/>
      </c>
      <c r="J209" s="191" t="str">
        <f t="shared" si="18"/>
        <v/>
      </c>
      <c r="M209" s="40"/>
      <c r="N209" s="40"/>
      <c r="O209" s="41"/>
      <c r="P209" s="133"/>
      <c r="Q209" s="228" t="str">
        <f t="shared" si="17"/>
        <v xml:space="preserve"> </v>
      </c>
    </row>
    <row r="210" spans="1:17" x14ac:dyDescent="0.25">
      <c r="A210" s="227"/>
      <c r="B210" s="227"/>
      <c r="C210" s="42"/>
      <c r="D210" s="42"/>
      <c r="E210" s="145"/>
      <c r="F210" s="147" t="str">
        <f t="shared" si="19"/>
        <v/>
      </c>
      <c r="G210" s="147" t="str">
        <f t="shared" si="20"/>
        <v/>
      </c>
      <c r="H210" s="147" t="str">
        <f t="shared" si="21"/>
        <v xml:space="preserve"> </v>
      </c>
      <c r="I210" s="15" t="str">
        <f t="shared" si="22"/>
        <v/>
      </c>
      <c r="J210" s="191" t="str">
        <f t="shared" si="18"/>
        <v/>
      </c>
      <c r="M210" s="40"/>
      <c r="N210" s="40"/>
      <c r="O210" s="41"/>
      <c r="P210" s="133"/>
      <c r="Q210" s="228" t="str">
        <f t="shared" si="17"/>
        <v xml:space="preserve"> </v>
      </c>
    </row>
    <row r="211" spans="1:17" x14ac:dyDescent="0.25">
      <c r="A211" s="227"/>
      <c r="B211" s="227"/>
      <c r="C211" s="42"/>
      <c r="D211" s="42"/>
      <c r="E211" s="145"/>
      <c r="F211" s="147" t="str">
        <f t="shared" si="19"/>
        <v/>
      </c>
      <c r="G211" s="147" t="str">
        <f t="shared" si="20"/>
        <v/>
      </c>
      <c r="H211" s="147" t="str">
        <f t="shared" si="21"/>
        <v xml:space="preserve"> </v>
      </c>
      <c r="I211" s="15" t="str">
        <f t="shared" si="22"/>
        <v/>
      </c>
      <c r="J211" s="191" t="str">
        <f t="shared" si="18"/>
        <v/>
      </c>
      <c r="M211" s="40"/>
      <c r="N211" s="40"/>
      <c r="O211" s="41"/>
      <c r="P211" s="133"/>
      <c r="Q211" s="228" t="str">
        <f t="shared" si="17"/>
        <v xml:space="preserve"> </v>
      </c>
    </row>
    <row r="212" spans="1:17" x14ac:dyDescent="0.25">
      <c r="A212" s="227"/>
      <c r="B212" s="227"/>
      <c r="C212" s="42"/>
      <c r="D212" s="42"/>
      <c r="E212" s="145"/>
      <c r="F212" s="147" t="str">
        <f t="shared" si="19"/>
        <v/>
      </c>
      <c r="G212" s="147" t="str">
        <f t="shared" si="20"/>
        <v/>
      </c>
      <c r="H212" s="147" t="str">
        <f t="shared" si="21"/>
        <v xml:space="preserve"> </v>
      </c>
      <c r="I212" s="15" t="str">
        <f t="shared" si="22"/>
        <v/>
      </c>
      <c r="J212" s="191" t="str">
        <f t="shared" si="18"/>
        <v/>
      </c>
      <c r="M212" s="40"/>
      <c r="N212" s="40"/>
      <c r="O212" s="41"/>
      <c r="P212" s="133"/>
      <c r="Q212" s="228" t="str">
        <f t="shared" si="17"/>
        <v xml:space="preserve"> </v>
      </c>
    </row>
    <row r="213" spans="1:17" x14ac:dyDescent="0.25">
      <c r="A213" s="227"/>
      <c r="B213" s="227"/>
      <c r="C213" s="42"/>
      <c r="D213" s="42"/>
      <c r="E213" s="145"/>
      <c r="F213" s="147" t="str">
        <f t="shared" si="19"/>
        <v/>
      </c>
      <c r="G213" s="147" t="str">
        <f t="shared" si="20"/>
        <v/>
      </c>
      <c r="H213" s="147" t="str">
        <f t="shared" si="21"/>
        <v xml:space="preserve"> </v>
      </c>
      <c r="I213" s="15" t="str">
        <f t="shared" si="22"/>
        <v/>
      </c>
      <c r="J213" s="191" t="str">
        <f t="shared" si="18"/>
        <v/>
      </c>
      <c r="M213" s="40"/>
      <c r="N213" s="40"/>
      <c r="O213" s="41"/>
      <c r="P213" s="133"/>
      <c r="Q213" s="228" t="str">
        <f t="shared" si="17"/>
        <v xml:space="preserve"> </v>
      </c>
    </row>
    <row r="214" spans="1:17" x14ac:dyDescent="0.25">
      <c r="A214" s="227"/>
      <c r="B214" s="227"/>
      <c r="C214" s="42"/>
      <c r="D214" s="42"/>
      <c r="E214" s="145"/>
      <c r="F214" s="147" t="str">
        <f t="shared" si="19"/>
        <v/>
      </c>
      <c r="G214" s="147" t="str">
        <f t="shared" si="20"/>
        <v/>
      </c>
      <c r="H214" s="147" t="str">
        <f t="shared" si="21"/>
        <v xml:space="preserve"> </v>
      </c>
      <c r="I214" s="15" t="str">
        <f t="shared" si="22"/>
        <v/>
      </c>
      <c r="J214" s="191" t="str">
        <f t="shared" si="18"/>
        <v/>
      </c>
      <c r="M214" s="40"/>
      <c r="N214" s="40"/>
      <c r="O214" s="41"/>
      <c r="P214" s="133"/>
      <c r="Q214" s="228" t="str">
        <f t="shared" ref="Q214:Q277" si="23">IF(AND(ISNUMBER(O214),ISNUMBER(P214)),(O214*P214/1000)," ")</f>
        <v xml:space="preserve"> </v>
      </c>
    </row>
    <row r="215" spans="1:17" x14ac:dyDescent="0.25">
      <c r="A215" s="227"/>
      <c r="B215" s="227"/>
      <c r="C215" s="42"/>
      <c r="D215" s="42"/>
      <c r="E215" s="145"/>
      <c r="F215" s="147" t="str">
        <f t="shared" si="19"/>
        <v/>
      </c>
      <c r="G215" s="147" t="str">
        <f t="shared" si="20"/>
        <v/>
      </c>
      <c r="H215" s="147" t="str">
        <f t="shared" si="21"/>
        <v xml:space="preserve"> </v>
      </c>
      <c r="I215" s="15" t="str">
        <f t="shared" si="22"/>
        <v/>
      </c>
      <c r="J215" s="191" t="str">
        <f t="shared" si="18"/>
        <v/>
      </c>
      <c r="M215" s="40"/>
      <c r="N215" s="40"/>
      <c r="O215" s="41"/>
      <c r="P215" s="133"/>
      <c r="Q215" s="228" t="str">
        <f t="shared" si="23"/>
        <v xml:space="preserve"> </v>
      </c>
    </row>
    <row r="216" spans="1:17" x14ac:dyDescent="0.25">
      <c r="A216" s="227"/>
      <c r="B216" s="227"/>
      <c r="C216" s="42"/>
      <c r="D216" s="42"/>
      <c r="E216" s="145"/>
      <c r="F216" s="147" t="str">
        <f t="shared" si="19"/>
        <v/>
      </c>
      <c r="G216" s="147" t="str">
        <f t="shared" si="20"/>
        <v/>
      </c>
      <c r="H216" s="147" t="str">
        <f t="shared" si="21"/>
        <v xml:space="preserve"> </v>
      </c>
      <c r="I216" s="15" t="str">
        <f t="shared" si="22"/>
        <v/>
      </c>
      <c r="J216" s="191" t="str">
        <f t="shared" si="18"/>
        <v/>
      </c>
      <c r="M216" s="40"/>
      <c r="N216" s="40"/>
      <c r="O216" s="41"/>
      <c r="P216" s="133"/>
      <c r="Q216" s="228" t="str">
        <f t="shared" si="23"/>
        <v xml:space="preserve"> </v>
      </c>
    </row>
    <row r="217" spans="1:17" x14ac:dyDescent="0.25">
      <c r="A217" s="227"/>
      <c r="B217" s="227"/>
      <c r="C217" s="42"/>
      <c r="D217" s="42"/>
      <c r="E217" s="145"/>
      <c r="F217" s="147" t="str">
        <f t="shared" si="19"/>
        <v/>
      </c>
      <c r="G217" s="147" t="str">
        <f t="shared" si="20"/>
        <v/>
      </c>
      <c r="H217" s="147" t="str">
        <f t="shared" si="21"/>
        <v xml:space="preserve"> </v>
      </c>
      <c r="I217" s="15" t="str">
        <f t="shared" si="22"/>
        <v/>
      </c>
      <c r="J217" s="191" t="str">
        <f t="shared" si="18"/>
        <v/>
      </c>
      <c r="M217" s="40"/>
      <c r="N217" s="40"/>
      <c r="O217" s="41"/>
      <c r="P217" s="133"/>
      <c r="Q217" s="228" t="str">
        <f t="shared" si="23"/>
        <v xml:space="preserve"> </v>
      </c>
    </row>
    <row r="218" spans="1:17" x14ac:dyDescent="0.25">
      <c r="A218" s="227"/>
      <c r="B218" s="227"/>
      <c r="C218" s="42"/>
      <c r="D218" s="42"/>
      <c r="E218" s="145"/>
      <c r="F218" s="147" t="str">
        <f t="shared" si="19"/>
        <v/>
      </c>
      <c r="G218" s="147" t="str">
        <f t="shared" si="20"/>
        <v/>
      </c>
      <c r="H218" s="147" t="str">
        <f t="shared" si="21"/>
        <v xml:space="preserve"> </v>
      </c>
      <c r="I218" s="15" t="str">
        <f t="shared" si="22"/>
        <v/>
      </c>
      <c r="J218" s="191" t="str">
        <f t="shared" si="18"/>
        <v/>
      </c>
      <c r="M218" s="40"/>
      <c r="N218" s="40"/>
      <c r="O218" s="41"/>
      <c r="P218" s="133"/>
      <c r="Q218" s="228" t="str">
        <f t="shared" si="23"/>
        <v xml:space="preserve"> </v>
      </c>
    </row>
    <row r="219" spans="1:17" x14ac:dyDescent="0.25">
      <c r="A219" s="227"/>
      <c r="B219" s="227"/>
      <c r="C219" s="42"/>
      <c r="D219" s="42"/>
      <c r="E219" s="145"/>
      <c r="F219" s="147" t="str">
        <f t="shared" si="19"/>
        <v/>
      </c>
      <c r="G219" s="147" t="str">
        <f t="shared" si="20"/>
        <v/>
      </c>
      <c r="H219" s="147" t="str">
        <f t="shared" si="21"/>
        <v xml:space="preserve"> </v>
      </c>
      <c r="I219" s="15" t="str">
        <f t="shared" si="22"/>
        <v/>
      </c>
      <c r="J219" s="191" t="str">
        <f t="shared" si="18"/>
        <v/>
      </c>
      <c r="M219" s="40"/>
      <c r="N219" s="40"/>
      <c r="O219" s="41"/>
      <c r="P219" s="133"/>
      <c r="Q219" s="228" t="str">
        <f t="shared" si="23"/>
        <v xml:space="preserve"> </v>
      </c>
    </row>
    <row r="220" spans="1:17" x14ac:dyDescent="0.25">
      <c r="A220" s="227"/>
      <c r="B220" s="227"/>
      <c r="C220" s="42"/>
      <c r="D220" s="42"/>
      <c r="E220" s="145"/>
      <c r="F220" s="147" t="str">
        <f t="shared" si="19"/>
        <v/>
      </c>
      <c r="G220" s="147" t="str">
        <f t="shared" si="20"/>
        <v/>
      </c>
      <c r="H220" s="147" t="str">
        <f t="shared" si="21"/>
        <v xml:space="preserve"> </v>
      </c>
      <c r="I220" s="15" t="str">
        <f t="shared" si="22"/>
        <v/>
      </c>
      <c r="J220" s="191" t="str">
        <f t="shared" si="18"/>
        <v/>
      </c>
      <c r="M220" s="40"/>
      <c r="N220" s="40"/>
      <c r="O220" s="41"/>
      <c r="P220" s="133"/>
      <c r="Q220" s="228" t="str">
        <f t="shared" si="23"/>
        <v xml:space="preserve"> </v>
      </c>
    </row>
    <row r="221" spans="1:17" x14ac:dyDescent="0.25">
      <c r="A221" s="227"/>
      <c r="B221" s="227"/>
      <c r="C221" s="42"/>
      <c r="D221" s="42"/>
      <c r="E221" s="145"/>
      <c r="F221" s="147" t="str">
        <f t="shared" si="19"/>
        <v/>
      </c>
      <c r="G221" s="147" t="str">
        <f t="shared" si="20"/>
        <v/>
      </c>
      <c r="H221" s="147" t="str">
        <f t="shared" si="21"/>
        <v xml:space="preserve"> </v>
      </c>
      <c r="I221" s="15" t="str">
        <f t="shared" si="22"/>
        <v/>
      </c>
      <c r="J221" s="191" t="str">
        <f t="shared" si="18"/>
        <v/>
      </c>
      <c r="M221" s="40"/>
      <c r="N221" s="40"/>
      <c r="O221" s="41"/>
      <c r="P221" s="133"/>
      <c r="Q221" s="228" t="str">
        <f t="shared" si="23"/>
        <v xml:space="preserve"> </v>
      </c>
    </row>
    <row r="222" spans="1:17" x14ac:dyDescent="0.25">
      <c r="A222" s="227"/>
      <c r="B222" s="227"/>
      <c r="C222" s="42"/>
      <c r="D222" s="42"/>
      <c r="E222" s="145"/>
      <c r="F222" s="147" t="str">
        <f t="shared" si="19"/>
        <v/>
      </c>
      <c r="G222" s="147" t="str">
        <f t="shared" si="20"/>
        <v/>
      </c>
      <c r="H222" s="147" t="str">
        <f t="shared" si="21"/>
        <v xml:space="preserve"> </v>
      </c>
      <c r="I222" s="15" t="str">
        <f t="shared" si="22"/>
        <v/>
      </c>
      <c r="J222" s="191" t="str">
        <f t="shared" si="18"/>
        <v/>
      </c>
      <c r="M222" s="40"/>
      <c r="N222" s="40"/>
      <c r="O222" s="41"/>
      <c r="P222" s="133"/>
      <c r="Q222" s="228" t="str">
        <f t="shared" si="23"/>
        <v xml:space="preserve"> </v>
      </c>
    </row>
    <row r="223" spans="1:17" x14ac:dyDescent="0.25">
      <c r="A223" s="227"/>
      <c r="B223" s="227"/>
      <c r="C223" s="42"/>
      <c r="D223" s="42"/>
      <c r="E223" s="145"/>
      <c r="F223" s="147" t="str">
        <f t="shared" si="19"/>
        <v/>
      </c>
      <c r="G223" s="147" t="str">
        <f t="shared" si="20"/>
        <v/>
      </c>
      <c r="H223" s="147" t="str">
        <f t="shared" si="21"/>
        <v xml:space="preserve"> </v>
      </c>
      <c r="I223" s="15" t="str">
        <f t="shared" si="22"/>
        <v/>
      </c>
      <c r="J223" s="191" t="str">
        <f t="shared" si="18"/>
        <v/>
      </c>
      <c r="M223" s="40"/>
      <c r="N223" s="40"/>
      <c r="O223" s="41"/>
      <c r="P223" s="133"/>
      <c r="Q223" s="228" t="str">
        <f t="shared" si="23"/>
        <v xml:space="preserve"> </v>
      </c>
    </row>
    <row r="224" spans="1:17" x14ac:dyDescent="0.25">
      <c r="A224" s="227"/>
      <c r="B224" s="227"/>
      <c r="C224" s="42"/>
      <c r="D224" s="42"/>
      <c r="E224" s="145"/>
      <c r="F224" s="147" t="str">
        <f t="shared" si="19"/>
        <v/>
      </c>
      <c r="G224" s="147" t="str">
        <f t="shared" si="20"/>
        <v/>
      </c>
      <c r="H224" s="147" t="str">
        <f t="shared" si="21"/>
        <v xml:space="preserve"> </v>
      </c>
      <c r="I224" s="15" t="str">
        <f t="shared" si="22"/>
        <v/>
      </c>
      <c r="J224" s="191" t="str">
        <f t="shared" si="18"/>
        <v/>
      </c>
      <c r="M224" s="40"/>
      <c r="N224" s="40"/>
      <c r="O224" s="41"/>
      <c r="P224" s="133"/>
      <c r="Q224" s="228" t="str">
        <f t="shared" si="23"/>
        <v xml:space="preserve"> </v>
      </c>
    </row>
    <row r="225" spans="1:17" x14ac:dyDescent="0.25">
      <c r="A225" s="227"/>
      <c r="B225" s="227"/>
      <c r="C225" s="42"/>
      <c r="D225" s="42"/>
      <c r="E225" s="145"/>
      <c r="F225" s="147" t="str">
        <f t="shared" si="19"/>
        <v/>
      </c>
      <c r="G225" s="147" t="str">
        <f t="shared" si="20"/>
        <v/>
      </c>
      <c r="H225" s="147" t="str">
        <f t="shared" si="21"/>
        <v xml:space="preserve"> </v>
      </c>
      <c r="I225" s="15" t="str">
        <f t="shared" si="22"/>
        <v/>
      </c>
      <c r="J225" s="191" t="str">
        <f t="shared" si="18"/>
        <v/>
      </c>
      <c r="M225" s="40"/>
      <c r="N225" s="40"/>
      <c r="O225" s="41"/>
      <c r="P225" s="133"/>
      <c r="Q225" s="228" t="str">
        <f t="shared" si="23"/>
        <v xml:space="preserve"> </v>
      </c>
    </row>
    <row r="226" spans="1:17" x14ac:dyDescent="0.25">
      <c r="A226" s="227"/>
      <c r="B226" s="227"/>
      <c r="C226" s="42"/>
      <c r="D226" s="42"/>
      <c r="E226" s="145"/>
      <c r="F226" s="147" t="str">
        <f t="shared" si="19"/>
        <v/>
      </c>
      <c r="G226" s="147" t="str">
        <f t="shared" si="20"/>
        <v/>
      </c>
      <c r="H226" s="147" t="str">
        <f t="shared" si="21"/>
        <v xml:space="preserve"> </v>
      </c>
      <c r="I226" s="15" t="str">
        <f t="shared" si="22"/>
        <v/>
      </c>
      <c r="J226" s="191" t="str">
        <f t="shared" si="18"/>
        <v/>
      </c>
      <c r="M226" s="40"/>
      <c r="N226" s="40"/>
      <c r="O226" s="41"/>
      <c r="P226" s="133"/>
      <c r="Q226" s="228" t="str">
        <f t="shared" si="23"/>
        <v xml:space="preserve"> </v>
      </c>
    </row>
    <row r="227" spans="1:17" x14ac:dyDescent="0.25">
      <c r="A227" s="227"/>
      <c r="B227" s="227"/>
      <c r="C227" s="42"/>
      <c r="D227" s="42"/>
      <c r="E227" s="145"/>
      <c r="F227" s="147" t="str">
        <f t="shared" si="19"/>
        <v/>
      </c>
      <c r="G227" s="147" t="str">
        <f t="shared" si="20"/>
        <v/>
      </c>
      <c r="H227" s="147" t="str">
        <f t="shared" si="21"/>
        <v xml:space="preserve"> </v>
      </c>
      <c r="I227" s="15" t="str">
        <f t="shared" si="22"/>
        <v/>
      </c>
      <c r="J227" s="191" t="str">
        <f t="shared" si="18"/>
        <v/>
      </c>
      <c r="M227" s="40"/>
      <c r="N227" s="40"/>
      <c r="O227" s="41"/>
      <c r="P227" s="133"/>
      <c r="Q227" s="228" t="str">
        <f t="shared" si="23"/>
        <v xml:space="preserve"> </v>
      </c>
    </row>
    <row r="228" spans="1:17" x14ac:dyDescent="0.25">
      <c r="A228" s="227"/>
      <c r="B228" s="227"/>
      <c r="C228" s="42"/>
      <c r="D228" s="42"/>
      <c r="E228" s="145"/>
      <c r="F228" s="147" t="str">
        <f t="shared" si="19"/>
        <v/>
      </c>
      <c r="G228" s="147" t="str">
        <f t="shared" si="20"/>
        <v/>
      </c>
      <c r="H228" s="147" t="str">
        <f t="shared" si="21"/>
        <v xml:space="preserve"> </v>
      </c>
      <c r="I228" s="15" t="str">
        <f t="shared" si="22"/>
        <v/>
      </c>
      <c r="J228" s="191" t="str">
        <f t="shared" si="18"/>
        <v/>
      </c>
      <c r="M228" s="40"/>
      <c r="N228" s="40"/>
      <c r="O228" s="41"/>
      <c r="P228" s="133"/>
      <c r="Q228" s="228" t="str">
        <f t="shared" si="23"/>
        <v xml:space="preserve"> </v>
      </c>
    </row>
    <row r="229" spans="1:17" x14ac:dyDescent="0.25">
      <c r="A229" s="227"/>
      <c r="B229" s="227"/>
      <c r="C229" s="42"/>
      <c r="D229" s="42"/>
      <c r="E229" s="145"/>
      <c r="F229" s="147" t="str">
        <f t="shared" si="19"/>
        <v/>
      </c>
      <c r="G229" s="147" t="str">
        <f t="shared" si="20"/>
        <v/>
      </c>
      <c r="H229" s="147" t="str">
        <f t="shared" si="21"/>
        <v xml:space="preserve"> </v>
      </c>
      <c r="I229" s="15" t="str">
        <f t="shared" si="22"/>
        <v/>
      </c>
      <c r="J229" s="191" t="str">
        <f t="shared" si="18"/>
        <v/>
      </c>
      <c r="M229" s="40"/>
      <c r="N229" s="40"/>
      <c r="O229" s="41"/>
      <c r="P229" s="133"/>
      <c r="Q229" s="228" t="str">
        <f t="shared" si="23"/>
        <v xml:space="preserve"> </v>
      </c>
    </row>
    <row r="230" spans="1:17" x14ac:dyDescent="0.25">
      <c r="A230" s="227"/>
      <c r="B230" s="227"/>
      <c r="C230" s="42"/>
      <c r="D230" s="42"/>
      <c r="E230" s="145"/>
      <c r="F230" s="147" t="str">
        <f t="shared" si="19"/>
        <v/>
      </c>
      <c r="G230" s="147" t="str">
        <f t="shared" si="20"/>
        <v/>
      </c>
      <c r="H230" s="147" t="str">
        <f t="shared" si="21"/>
        <v xml:space="preserve"> </v>
      </c>
      <c r="I230" s="15" t="str">
        <f t="shared" si="22"/>
        <v/>
      </c>
      <c r="J230" s="191" t="str">
        <f t="shared" si="18"/>
        <v/>
      </c>
      <c r="M230" s="40"/>
      <c r="N230" s="40"/>
      <c r="O230" s="41"/>
      <c r="P230" s="133"/>
      <c r="Q230" s="228" t="str">
        <f t="shared" si="23"/>
        <v xml:space="preserve"> </v>
      </c>
    </row>
    <row r="231" spans="1:17" x14ac:dyDescent="0.25">
      <c r="A231" s="227"/>
      <c r="B231" s="227"/>
      <c r="C231" s="42"/>
      <c r="D231" s="42"/>
      <c r="E231" s="145"/>
      <c r="F231" s="147" t="str">
        <f t="shared" si="19"/>
        <v/>
      </c>
      <c r="G231" s="147" t="str">
        <f t="shared" si="20"/>
        <v/>
      </c>
      <c r="H231" s="147" t="str">
        <f t="shared" si="21"/>
        <v xml:space="preserve"> </v>
      </c>
      <c r="I231" s="15" t="str">
        <f t="shared" si="22"/>
        <v/>
      </c>
      <c r="J231" s="191" t="str">
        <f t="shared" si="18"/>
        <v/>
      </c>
      <c r="M231" s="40"/>
      <c r="N231" s="40"/>
      <c r="O231" s="41"/>
      <c r="P231" s="133"/>
      <c r="Q231" s="228" t="str">
        <f t="shared" si="23"/>
        <v xml:space="preserve"> </v>
      </c>
    </row>
    <row r="232" spans="1:17" x14ac:dyDescent="0.25">
      <c r="A232" s="227"/>
      <c r="B232" s="227"/>
      <c r="C232" s="42"/>
      <c r="D232" s="42"/>
      <c r="E232" s="145"/>
      <c r="F232" s="147" t="str">
        <f t="shared" si="19"/>
        <v/>
      </c>
      <c r="G232" s="147" t="str">
        <f t="shared" si="20"/>
        <v/>
      </c>
      <c r="H232" s="147" t="str">
        <f t="shared" si="21"/>
        <v xml:space="preserve"> </v>
      </c>
      <c r="I232" s="15" t="str">
        <f t="shared" si="22"/>
        <v/>
      </c>
      <c r="J232" s="191" t="str">
        <f t="shared" si="18"/>
        <v/>
      </c>
      <c r="M232" s="40"/>
      <c r="N232" s="40"/>
      <c r="O232" s="41"/>
      <c r="P232" s="133"/>
      <c r="Q232" s="228" t="str">
        <f t="shared" si="23"/>
        <v xml:space="preserve"> </v>
      </c>
    </row>
    <row r="233" spans="1:17" x14ac:dyDescent="0.25">
      <c r="A233" s="227"/>
      <c r="B233" s="227"/>
      <c r="C233" s="42"/>
      <c r="D233" s="42"/>
      <c r="E233" s="145"/>
      <c r="F233" s="147" t="str">
        <f t="shared" si="19"/>
        <v/>
      </c>
      <c r="G233" s="147" t="str">
        <f t="shared" si="20"/>
        <v/>
      </c>
      <c r="H233" s="147" t="str">
        <f t="shared" si="21"/>
        <v xml:space="preserve"> </v>
      </c>
      <c r="I233" s="15" t="str">
        <f t="shared" si="22"/>
        <v/>
      </c>
      <c r="J233" s="191" t="str">
        <f t="shared" si="18"/>
        <v/>
      </c>
      <c r="M233" s="40"/>
      <c r="N233" s="40"/>
      <c r="O233" s="41"/>
      <c r="P233" s="133"/>
      <c r="Q233" s="228" t="str">
        <f t="shared" si="23"/>
        <v xml:space="preserve"> </v>
      </c>
    </row>
    <row r="234" spans="1:17" x14ac:dyDescent="0.25">
      <c r="A234" s="227"/>
      <c r="B234" s="227"/>
      <c r="C234" s="42"/>
      <c r="D234" s="42"/>
      <c r="E234" s="145"/>
      <c r="F234" s="147" t="str">
        <f t="shared" si="19"/>
        <v/>
      </c>
      <c r="G234" s="147" t="str">
        <f t="shared" si="20"/>
        <v/>
      </c>
      <c r="H234" s="147" t="str">
        <f t="shared" si="21"/>
        <v xml:space="preserve"> </v>
      </c>
      <c r="I234" s="15" t="str">
        <f t="shared" si="22"/>
        <v/>
      </c>
      <c r="J234" s="191" t="str">
        <f t="shared" si="18"/>
        <v/>
      </c>
      <c r="M234" s="40"/>
      <c r="N234" s="40"/>
      <c r="O234" s="41"/>
      <c r="P234" s="133"/>
      <c r="Q234" s="228" t="str">
        <f t="shared" si="23"/>
        <v xml:space="preserve"> </v>
      </c>
    </row>
    <row r="235" spans="1:17" x14ac:dyDescent="0.25">
      <c r="A235" s="227"/>
      <c r="B235" s="227"/>
      <c r="C235" s="42"/>
      <c r="D235" s="42"/>
      <c r="E235" s="145"/>
      <c r="F235" s="147" t="str">
        <f t="shared" si="19"/>
        <v/>
      </c>
      <c r="G235" s="147" t="str">
        <f t="shared" si="20"/>
        <v/>
      </c>
      <c r="H235" s="147" t="str">
        <f t="shared" si="21"/>
        <v xml:space="preserve"> </v>
      </c>
      <c r="I235" s="15" t="str">
        <f t="shared" si="22"/>
        <v/>
      </c>
      <c r="J235" s="191" t="str">
        <f t="shared" si="18"/>
        <v/>
      </c>
      <c r="M235" s="40"/>
      <c r="N235" s="40"/>
      <c r="O235" s="41"/>
      <c r="P235" s="133"/>
      <c r="Q235" s="228" t="str">
        <f t="shared" si="23"/>
        <v xml:space="preserve"> </v>
      </c>
    </row>
    <row r="236" spans="1:17" x14ac:dyDescent="0.25">
      <c r="A236" s="227"/>
      <c r="B236" s="227"/>
      <c r="C236" s="42"/>
      <c r="D236" s="42"/>
      <c r="E236" s="145"/>
      <c r="F236" s="147" t="str">
        <f t="shared" si="19"/>
        <v/>
      </c>
      <c r="G236" s="147" t="str">
        <f t="shared" si="20"/>
        <v/>
      </c>
      <c r="H236" s="147" t="str">
        <f t="shared" si="21"/>
        <v xml:space="preserve"> </v>
      </c>
      <c r="I236" s="15" t="str">
        <f t="shared" si="22"/>
        <v/>
      </c>
      <c r="J236" s="191" t="str">
        <f t="shared" si="18"/>
        <v/>
      </c>
      <c r="M236" s="40"/>
      <c r="N236" s="40"/>
      <c r="O236" s="41"/>
      <c r="P236" s="133"/>
      <c r="Q236" s="228" t="str">
        <f t="shared" si="23"/>
        <v xml:space="preserve"> </v>
      </c>
    </row>
    <row r="237" spans="1:17" x14ac:dyDescent="0.25">
      <c r="A237" s="227"/>
      <c r="B237" s="227"/>
      <c r="C237" s="42"/>
      <c r="D237" s="42"/>
      <c r="E237" s="145"/>
      <c r="F237" s="147" t="str">
        <f t="shared" si="19"/>
        <v/>
      </c>
      <c r="G237" s="147" t="str">
        <f t="shared" si="20"/>
        <v/>
      </c>
      <c r="H237" s="147" t="str">
        <f t="shared" si="21"/>
        <v xml:space="preserve"> </v>
      </c>
      <c r="I237" s="15" t="str">
        <f t="shared" si="22"/>
        <v/>
      </c>
      <c r="J237" s="191" t="str">
        <f t="shared" si="18"/>
        <v/>
      </c>
      <c r="M237" s="40"/>
      <c r="N237" s="40"/>
      <c r="O237" s="41"/>
      <c r="P237" s="133"/>
      <c r="Q237" s="228" t="str">
        <f t="shared" si="23"/>
        <v xml:space="preserve"> </v>
      </c>
    </row>
    <row r="238" spans="1:17" x14ac:dyDescent="0.25">
      <c r="A238" s="227"/>
      <c r="B238" s="227"/>
      <c r="C238" s="42"/>
      <c r="D238" s="42"/>
      <c r="E238" s="145"/>
      <c r="F238" s="147" t="str">
        <f t="shared" si="19"/>
        <v/>
      </c>
      <c r="G238" s="147" t="str">
        <f t="shared" si="20"/>
        <v/>
      </c>
      <c r="H238" s="147" t="str">
        <f t="shared" si="21"/>
        <v xml:space="preserve"> </v>
      </c>
      <c r="I238" s="15" t="str">
        <f t="shared" si="22"/>
        <v/>
      </c>
      <c r="J238" s="191" t="str">
        <f t="shared" si="18"/>
        <v/>
      </c>
      <c r="M238" s="40"/>
      <c r="N238" s="40"/>
      <c r="O238" s="41"/>
      <c r="P238" s="133"/>
      <c r="Q238" s="228" t="str">
        <f t="shared" si="23"/>
        <v xml:space="preserve"> </v>
      </c>
    </row>
    <row r="239" spans="1:17" x14ac:dyDescent="0.25">
      <c r="A239" s="227"/>
      <c r="B239" s="227"/>
      <c r="C239" s="42"/>
      <c r="D239" s="42"/>
      <c r="E239" s="145"/>
      <c r="F239" s="147" t="str">
        <f t="shared" si="19"/>
        <v/>
      </c>
      <c r="G239" s="147" t="str">
        <f t="shared" si="20"/>
        <v/>
      </c>
      <c r="H239" s="147" t="str">
        <f t="shared" si="21"/>
        <v xml:space="preserve"> </v>
      </c>
      <c r="I239" s="15" t="str">
        <f t="shared" si="22"/>
        <v/>
      </c>
      <c r="J239" s="191" t="str">
        <f t="shared" si="18"/>
        <v/>
      </c>
      <c r="M239" s="40"/>
      <c r="N239" s="40"/>
      <c r="O239" s="41"/>
      <c r="P239" s="133"/>
      <c r="Q239" s="228" t="str">
        <f t="shared" si="23"/>
        <v xml:space="preserve"> </v>
      </c>
    </row>
    <row r="240" spans="1:17" x14ac:dyDescent="0.25">
      <c r="A240" s="227"/>
      <c r="B240" s="227"/>
      <c r="C240" s="42"/>
      <c r="D240" s="42"/>
      <c r="E240" s="145"/>
      <c r="F240" s="147" t="str">
        <f t="shared" si="19"/>
        <v/>
      </c>
      <c r="G240" s="147" t="str">
        <f t="shared" si="20"/>
        <v/>
      </c>
      <c r="H240" s="147" t="str">
        <f t="shared" si="21"/>
        <v xml:space="preserve"> </v>
      </c>
      <c r="I240" s="15" t="str">
        <f t="shared" si="22"/>
        <v/>
      </c>
      <c r="J240" s="191" t="str">
        <f t="shared" si="18"/>
        <v/>
      </c>
      <c r="M240" s="40"/>
      <c r="N240" s="40"/>
      <c r="O240" s="41"/>
      <c r="P240" s="133"/>
      <c r="Q240" s="228" t="str">
        <f t="shared" si="23"/>
        <v xml:space="preserve"> </v>
      </c>
    </row>
    <row r="241" spans="1:17" x14ac:dyDescent="0.25">
      <c r="A241" s="227"/>
      <c r="B241" s="227"/>
      <c r="C241" s="42"/>
      <c r="D241" s="42"/>
      <c r="E241" s="145"/>
      <c r="F241" s="147" t="str">
        <f t="shared" si="19"/>
        <v/>
      </c>
      <c r="G241" s="147" t="str">
        <f t="shared" si="20"/>
        <v/>
      </c>
      <c r="H241" s="147" t="str">
        <f t="shared" si="21"/>
        <v xml:space="preserve"> </v>
      </c>
      <c r="I241" s="15" t="str">
        <f t="shared" si="22"/>
        <v/>
      </c>
      <c r="J241" s="191" t="str">
        <f t="shared" si="18"/>
        <v/>
      </c>
      <c r="M241" s="40"/>
      <c r="N241" s="40"/>
      <c r="O241" s="41"/>
      <c r="P241" s="133"/>
      <c r="Q241" s="228" t="str">
        <f t="shared" si="23"/>
        <v xml:space="preserve"> </v>
      </c>
    </row>
    <row r="242" spans="1:17" x14ac:dyDescent="0.25">
      <c r="A242" s="227"/>
      <c r="B242" s="227"/>
      <c r="C242" s="42"/>
      <c r="D242" s="42"/>
      <c r="E242" s="145"/>
      <c r="F242" s="147" t="str">
        <f t="shared" si="19"/>
        <v/>
      </c>
      <c r="G242" s="147" t="str">
        <f t="shared" si="20"/>
        <v/>
      </c>
      <c r="H242" s="147" t="str">
        <f t="shared" si="21"/>
        <v xml:space="preserve"> </v>
      </c>
      <c r="I242" s="15" t="str">
        <f t="shared" si="22"/>
        <v/>
      </c>
      <c r="J242" s="191" t="str">
        <f t="shared" si="18"/>
        <v/>
      </c>
      <c r="M242" s="40"/>
      <c r="N242" s="40"/>
      <c r="O242" s="41"/>
      <c r="P242" s="133"/>
      <c r="Q242" s="228" t="str">
        <f t="shared" si="23"/>
        <v xml:space="preserve"> </v>
      </c>
    </row>
    <row r="243" spans="1:17" x14ac:dyDescent="0.25">
      <c r="A243" s="227"/>
      <c r="B243" s="227"/>
      <c r="C243" s="42"/>
      <c r="D243" s="42"/>
      <c r="E243" s="145"/>
      <c r="F243" s="147" t="str">
        <f t="shared" si="19"/>
        <v/>
      </c>
      <c r="G243" s="147" t="str">
        <f t="shared" si="20"/>
        <v/>
      </c>
      <c r="H243" s="147" t="str">
        <f t="shared" si="21"/>
        <v xml:space="preserve"> </v>
      </c>
      <c r="I243" s="15" t="str">
        <f t="shared" si="22"/>
        <v/>
      </c>
      <c r="J243" s="191" t="str">
        <f t="shared" si="18"/>
        <v/>
      </c>
      <c r="M243" s="40"/>
      <c r="N243" s="40"/>
      <c r="O243" s="41"/>
      <c r="P243" s="133"/>
      <c r="Q243" s="228" t="str">
        <f t="shared" si="23"/>
        <v xml:space="preserve"> </v>
      </c>
    </row>
    <row r="244" spans="1:17" x14ac:dyDescent="0.25">
      <c r="A244" s="227"/>
      <c r="B244" s="227"/>
      <c r="C244" s="42"/>
      <c r="D244" s="42"/>
      <c r="E244" s="145"/>
      <c r="F244" s="147" t="str">
        <f t="shared" si="19"/>
        <v/>
      </c>
      <c r="G244" s="147" t="str">
        <f t="shared" si="20"/>
        <v/>
      </c>
      <c r="H244" s="147" t="str">
        <f t="shared" si="21"/>
        <v xml:space="preserve"> </v>
      </c>
      <c r="I244" s="15" t="str">
        <f t="shared" si="22"/>
        <v/>
      </c>
      <c r="J244" s="191" t="str">
        <f t="shared" si="18"/>
        <v/>
      </c>
      <c r="M244" s="40"/>
      <c r="N244" s="40"/>
      <c r="O244" s="41"/>
      <c r="P244" s="133"/>
      <c r="Q244" s="228" t="str">
        <f t="shared" si="23"/>
        <v xml:space="preserve"> </v>
      </c>
    </row>
    <row r="245" spans="1:17" x14ac:dyDescent="0.25">
      <c r="A245" s="227"/>
      <c r="B245" s="227"/>
      <c r="C245" s="42"/>
      <c r="D245" s="42"/>
      <c r="E245" s="145"/>
      <c r="F245" s="147" t="str">
        <f t="shared" si="19"/>
        <v/>
      </c>
      <c r="G245" s="147" t="str">
        <f t="shared" si="20"/>
        <v/>
      </c>
      <c r="H245" s="147" t="str">
        <f t="shared" si="21"/>
        <v xml:space="preserve"> </v>
      </c>
      <c r="I245" s="15" t="str">
        <f t="shared" si="22"/>
        <v/>
      </c>
      <c r="J245" s="191" t="str">
        <f t="shared" si="18"/>
        <v/>
      </c>
      <c r="M245" s="40"/>
      <c r="N245" s="40"/>
      <c r="O245" s="41"/>
      <c r="P245" s="133"/>
      <c r="Q245" s="228" t="str">
        <f t="shared" si="23"/>
        <v xml:space="preserve"> </v>
      </c>
    </row>
    <row r="246" spans="1:17" x14ac:dyDescent="0.25">
      <c r="A246" s="227"/>
      <c r="B246" s="227"/>
      <c r="C246" s="42"/>
      <c r="D246" s="42"/>
      <c r="E246" s="145"/>
      <c r="F246" s="147" t="str">
        <f t="shared" si="19"/>
        <v/>
      </c>
      <c r="G246" s="147" t="str">
        <f t="shared" si="20"/>
        <v/>
      </c>
      <c r="H246" s="147" t="str">
        <f t="shared" si="21"/>
        <v xml:space="preserve"> </v>
      </c>
      <c r="I246" s="15" t="str">
        <f t="shared" si="22"/>
        <v/>
      </c>
      <c r="J246" s="191" t="str">
        <f t="shared" si="18"/>
        <v/>
      </c>
      <c r="M246" s="40"/>
      <c r="N246" s="40"/>
      <c r="O246" s="41"/>
      <c r="P246" s="133"/>
      <c r="Q246" s="228" t="str">
        <f t="shared" si="23"/>
        <v xml:space="preserve"> </v>
      </c>
    </row>
    <row r="247" spans="1:17" x14ac:dyDescent="0.25">
      <c r="A247" s="227"/>
      <c r="B247" s="227"/>
      <c r="C247" s="42"/>
      <c r="D247" s="42"/>
      <c r="E247" s="145"/>
      <c r="F247" s="147" t="str">
        <f t="shared" si="19"/>
        <v/>
      </c>
      <c r="G247" s="147" t="str">
        <f t="shared" si="20"/>
        <v/>
      </c>
      <c r="H247" s="147" t="str">
        <f t="shared" si="21"/>
        <v xml:space="preserve"> </v>
      </c>
      <c r="I247" s="15" t="str">
        <f t="shared" si="22"/>
        <v/>
      </c>
      <c r="J247" s="191" t="str">
        <f t="shared" si="18"/>
        <v/>
      </c>
      <c r="M247" s="40"/>
      <c r="N247" s="40"/>
      <c r="O247" s="41"/>
      <c r="P247" s="133"/>
      <c r="Q247" s="228" t="str">
        <f t="shared" si="23"/>
        <v xml:space="preserve"> </v>
      </c>
    </row>
    <row r="248" spans="1:17" x14ac:dyDescent="0.25">
      <c r="A248" s="227"/>
      <c r="B248" s="227"/>
      <c r="C248" s="42"/>
      <c r="D248" s="42"/>
      <c r="E248" s="145"/>
      <c r="F248" s="147" t="str">
        <f t="shared" si="19"/>
        <v/>
      </c>
      <c r="G248" s="147" t="str">
        <f t="shared" si="20"/>
        <v/>
      </c>
      <c r="H248" s="147" t="str">
        <f t="shared" si="21"/>
        <v xml:space="preserve"> </v>
      </c>
      <c r="I248" s="15" t="str">
        <f t="shared" si="22"/>
        <v/>
      </c>
      <c r="J248" s="191" t="str">
        <f t="shared" si="18"/>
        <v/>
      </c>
      <c r="M248" s="40"/>
      <c r="N248" s="40"/>
      <c r="O248" s="41"/>
      <c r="P248" s="133"/>
      <c r="Q248" s="228" t="str">
        <f t="shared" si="23"/>
        <v xml:space="preserve"> </v>
      </c>
    </row>
    <row r="249" spans="1:17" x14ac:dyDescent="0.25">
      <c r="A249" s="227"/>
      <c r="B249" s="227"/>
      <c r="C249" s="42"/>
      <c r="D249" s="42"/>
      <c r="E249" s="145"/>
      <c r="F249" s="147" t="str">
        <f t="shared" si="19"/>
        <v/>
      </c>
      <c r="G249" s="147" t="str">
        <f t="shared" si="20"/>
        <v/>
      </c>
      <c r="H249" s="147" t="str">
        <f t="shared" si="21"/>
        <v xml:space="preserve"> </v>
      </c>
      <c r="I249" s="15" t="str">
        <f t="shared" si="22"/>
        <v/>
      </c>
      <c r="J249" s="191" t="str">
        <f t="shared" si="18"/>
        <v/>
      </c>
      <c r="M249" s="40"/>
      <c r="N249" s="40"/>
      <c r="O249" s="41"/>
      <c r="P249" s="133"/>
      <c r="Q249" s="228" t="str">
        <f t="shared" si="23"/>
        <v xml:space="preserve"> </v>
      </c>
    </row>
    <row r="250" spans="1:17" x14ac:dyDescent="0.25">
      <c r="A250" s="227"/>
      <c r="B250" s="227"/>
      <c r="C250" s="42"/>
      <c r="D250" s="42"/>
      <c r="E250" s="145"/>
      <c r="F250" s="147" t="str">
        <f t="shared" si="19"/>
        <v/>
      </c>
      <c r="G250" s="147" t="str">
        <f t="shared" si="20"/>
        <v/>
      </c>
      <c r="H250" s="147" t="str">
        <f t="shared" si="21"/>
        <v xml:space="preserve"> </v>
      </c>
      <c r="I250" s="15" t="str">
        <f t="shared" si="22"/>
        <v/>
      </c>
      <c r="J250" s="191" t="str">
        <f t="shared" si="18"/>
        <v/>
      </c>
      <c r="M250" s="40"/>
      <c r="N250" s="40"/>
      <c r="O250" s="41"/>
      <c r="P250" s="133"/>
      <c r="Q250" s="228" t="str">
        <f t="shared" si="23"/>
        <v xml:space="preserve"> </v>
      </c>
    </row>
    <row r="251" spans="1:17" x14ac:dyDescent="0.25">
      <c r="A251" s="227"/>
      <c r="B251" s="227"/>
      <c r="C251" s="42"/>
      <c r="D251" s="42"/>
      <c r="E251" s="145"/>
      <c r="F251" s="147" t="str">
        <f t="shared" si="19"/>
        <v/>
      </c>
      <c r="G251" s="147" t="str">
        <f t="shared" si="20"/>
        <v/>
      </c>
      <c r="H251" s="147" t="str">
        <f t="shared" si="21"/>
        <v xml:space="preserve"> </v>
      </c>
      <c r="I251" s="15" t="str">
        <f t="shared" si="22"/>
        <v/>
      </c>
      <c r="J251" s="191" t="str">
        <f t="shared" si="18"/>
        <v/>
      </c>
      <c r="M251" s="40"/>
      <c r="N251" s="40"/>
      <c r="O251" s="41"/>
      <c r="P251" s="133"/>
      <c r="Q251" s="228" t="str">
        <f t="shared" si="23"/>
        <v xml:space="preserve"> </v>
      </c>
    </row>
    <row r="252" spans="1:17" x14ac:dyDescent="0.25">
      <c r="A252" s="227"/>
      <c r="B252" s="227"/>
      <c r="C252" s="42"/>
      <c r="D252" s="42"/>
      <c r="E252" s="145"/>
      <c r="F252" s="147" t="str">
        <f t="shared" si="19"/>
        <v/>
      </c>
      <c r="G252" s="147" t="str">
        <f t="shared" si="20"/>
        <v/>
      </c>
      <c r="H252" s="147" t="str">
        <f t="shared" si="21"/>
        <v xml:space="preserve"> </v>
      </c>
      <c r="I252" s="15" t="str">
        <f t="shared" si="22"/>
        <v/>
      </c>
      <c r="J252" s="191" t="str">
        <f t="shared" si="18"/>
        <v/>
      </c>
      <c r="M252" s="40"/>
      <c r="N252" s="40"/>
      <c r="O252" s="41"/>
      <c r="P252" s="133"/>
      <c r="Q252" s="228" t="str">
        <f t="shared" si="23"/>
        <v xml:space="preserve"> </v>
      </c>
    </row>
    <row r="253" spans="1:17" x14ac:dyDescent="0.25">
      <c r="A253" s="227"/>
      <c r="B253" s="227"/>
      <c r="C253" s="42"/>
      <c r="D253" s="42"/>
      <c r="E253" s="145"/>
      <c r="F253" s="147" t="str">
        <f t="shared" si="19"/>
        <v/>
      </c>
      <c r="G253" s="147" t="str">
        <f t="shared" si="20"/>
        <v/>
      </c>
      <c r="H253" s="147" t="str">
        <f t="shared" si="21"/>
        <v xml:space="preserve"> </v>
      </c>
      <c r="I253" s="15" t="str">
        <f t="shared" si="22"/>
        <v/>
      </c>
      <c r="J253" s="191" t="str">
        <f t="shared" si="18"/>
        <v/>
      </c>
      <c r="M253" s="40"/>
      <c r="N253" s="40"/>
      <c r="O253" s="41"/>
      <c r="P253" s="133"/>
      <c r="Q253" s="228" t="str">
        <f t="shared" si="23"/>
        <v xml:space="preserve"> </v>
      </c>
    </row>
    <row r="254" spans="1:17" x14ac:dyDescent="0.25">
      <c r="A254" s="227"/>
      <c r="B254" s="227"/>
      <c r="C254" s="42"/>
      <c r="D254" s="42"/>
      <c r="E254" s="145"/>
      <c r="F254" s="147" t="str">
        <f t="shared" si="19"/>
        <v/>
      </c>
      <c r="G254" s="147" t="str">
        <f t="shared" si="20"/>
        <v/>
      </c>
      <c r="H254" s="147" t="str">
        <f t="shared" si="21"/>
        <v xml:space="preserve"> </v>
      </c>
      <c r="I254" s="15" t="str">
        <f t="shared" si="22"/>
        <v/>
      </c>
      <c r="J254" s="191" t="str">
        <f t="shared" si="18"/>
        <v/>
      </c>
      <c r="M254" s="40"/>
      <c r="N254" s="40"/>
      <c r="O254" s="41"/>
      <c r="P254" s="133"/>
      <c r="Q254" s="228" t="str">
        <f t="shared" si="23"/>
        <v xml:space="preserve"> </v>
      </c>
    </row>
    <row r="255" spans="1:17" x14ac:dyDescent="0.25">
      <c r="A255" s="227"/>
      <c r="B255" s="227"/>
      <c r="C255" s="42"/>
      <c r="D255" s="42"/>
      <c r="E255" s="145"/>
      <c r="F255" s="147" t="str">
        <f t="shared" si="19"/>
        <v/>
      </c>
      <c r="G255" s="147" t="str">
        <f t="shared" si="20"/>
        <v/>
      </c>
      <c r="H255" s="147" t="str">
        <f t="shared" si="21"/>
        <v xml:space="preserve"> </v>
      </c>
      <c r="I255" s="15" t="str">
        <f t="shared" si="22"/>
        <v/>
      </c>
      <c r="J255" s="191" t="str">
        <f t="shared" si="18"/>
        <v/>
      </c>
      <c r="M255" s="40"/>
      <c r="N255" s="40"/>
      <c r="O255" s="41"/>
      <c r="P255" s="133"/>
      <c r="Q255" s="228" t="str">
        <f t="shared" si="23"/>
        <v xml:space="preserve"> </v>
      </c>
    </row>
    <row r="256" spans="1:17" x14ac:dyDescent="0.25">
      <c r="A256" s="227"/>
      <c r="B256" s="227"/>
      <c r="C256" s="42"/>
      <c r="D256" s="42"/>
      <c r="E256" s="145"/>
      <c r="F256" s="147" t="str">
        <f t="shared" si="19"/>
        <v/>
      </c>
      <c r="G256" s="147" t="str">
        <f t="shared" si="20"/>
        <v/>
      </c>
      <c r="H256" s="147" t="str">
        <f t="shared" si="21"/>
        <v xml:space="preserve"> </v>
      </c>
      <c r="I256" s="15" t="str">
        <f t="shared" si="22"/>
        <v/>
      </c>
      <c r="J256" s="191" t="str">
        <f t="shared" si="18"/>
        <v/>
      </c>
      <c r="M256" s="40"/>
      <c r="N256" s="40"/>
      <c r="O256" s="41"/>
      <c r="P256" s="133"/>
      <c r="Q256" s="228" t="str">
        <f t="shared" si="23"/>
        <v xml:space="preserve"> </v>
      </c>
    </row>
    <row r="257" spans="1:17" x14ac:dyDescent="0.25">
      <c r="A257" s="227"/>
      <c r="B257" s="227"/>
      <c r="C257" s="42"/>
      <c r="D257" s="42"/>
      <c r="E257" s="145"/>
      <c r="F257" s="147" t="str">
        <f t="shared" si="19"/>
        <v/>
      </c>
      <c r="G257" s="147" t="str">
        <f t="shared" si="20"/>
        <v/>
      </c>
      <c r="H257" s="147" t="str">
        <f t="shared" si="21"/>
        <v xml:space="preserve"> </v>
      </c>
      <c r="I257" s="15" t="str">
        <f t="shared" si="22"/>
        <v/>
      </c>
      <c r="J257" s="191" t="str">
        <f t="shared" si="18"/>
        <v/>
      </c>
      <c r="M257" s="40"/>
      <c r="N257" s="40"/>
      <c r="O257" s="41"/>
      <c r="P257" s="133"/>
      <c r="Q257" s="228" t="str">
        <f t="shared" si="23"/>
        <v xml:space="preserve"> </v>
      </c>
    </row>
    <row r="258" spans="1:17" x14ac:dyDescent="0.25">
      <c r="A258" s="227"/>
      <c r="B258" s="227"/>
      <c r="C258" s="42"/>
      <c r="D258" s="42"/>
      <c r="E258" s="145"/>
      <c r="F258" s="147" t="str">
        <f t="shared" si="19"/>
        <v/>
      </c>
      <c r="G258" s="147" t="str">
        <f t="shared" si="20"/>
        <v/>
      </c>
      <c r="H258" s="147" t="str">
        <f t="shared" si="21"/>
        <v xml:space="preserve"> </v>
      </c>
      <c r="I258" s="15" t="str">
        <f t="shared" si="22"/>
        <v/>
      </c>
      <c r="J258" s="191" t="str">
        <f t="shared" si="18"/>
        <v/>
      </c>
      <c r="M258" s="40"/>
      <c r="N258" s="40"/>
      <c r="O258" s="41"/>
      <c r="P258" s="133"/>
      <c r="Q258" s="228" t="str">
        <f t="shared" si="23"/>
        <v xml:space="preserve"> </v>
      </c>
    </row>
    <row r="259" spans="1:17" x14ac:dyDescent="0.25">
      <c r="A259" s="227"/>
      <c r="B259" s="227"/>
      <c r="C259" s="42"/>
      <c r="D259" s="42"/>
      <c r="E259" s="145"/>
      <c r="F259" s="147" t="str">
        <f t="shared" si="19"/>
        <v/>
      </c>
      <c r="G259" s="147" t="str">
        <f t="shared" si="20"/>
        <v/>
      </c>
      <c r="H259" s="147" t="str">
        <f t="shared" si="21"/>
        <v xml:space="preserve"> </v>
      </c>
      <c r="I259" s="15" t="str">
        <f t="shared" si="22"/>
        <v/>
      </c>
      <c r="J259" s="191" t="str">
        <f t="shared" ref="J259:J322" si="24">IF(ISNUMBER(F259), IF(B259-A259=0, 1, IF(B259-A259=2, 3, IF(B259-A259=6, 7, B259-A259))),"")</f>
        <v/>
      </c>
      <c r="M259" s="40"/>
      <c r="N259" s="40"/>
      <c r="O259" s="41"/>
      <c r="P259" s="133"/>
      <c r="Q259" s="228" t="str">
        <f t="shared" si="23"/>
        <v xml:space="preserve"> </v>
      </c>
    </row>
    <row r="260" spans="1:17" x14ac:dyDescent="0.25">
      <c r="A260" s="227"/>
      <c r="B260" s="227"/>
      <c r="C260" s="42"/>
      <c r="D260" s="42"/>
      <c r="E260" s="145"/>
      <c r="F260" s="147" t="str">
        <f t="shared" ref="F260:F323" si="25">IF(ISNUMBER(C260),C260*E260/1000,"")</f>
        <v/>
      </c>
      <c r="G260" s="147" t="str">
        <f t="shared" ref="G260:G323" si="26">IF(ISNUMBER(D260),D260*E260/1000,"")</f>
        <v/>
      </c>
      <c r="H260" s="147" t="str">
        <f t="shared" ref="H260:H323" si="27">IF(ISNUMBER(C260),G260," ")</f>
        <v xml:space="preserve"> </v>
      </c>
      <c r="I260" s="15" t="str">
        <f t="shared" ref="I260:I323" si="28">IFERROR(IF(AND(ISNUMBER(C260),ISNUMBER(D260)),(F260-G260)/F260*100,""),"Kommentera volym--&gt;")</f>
        <v/>
      </c>
      <c r="J260" s="191" t="str">
        <f t="shared" si="24"/>
        <v/>
      </c>
      <c r="M260" s="40"/>
      <c r="N260" s="40"/>
      <c r="O260" s="41"/>
      <c r="P260" s="133"/>
      <c r="Q260" s="228" t="str">
        <f t="shared" si="23"/>
        <v xml:space="preserve"> </v>
      </c>
    </row>
    <row r="261" spans="1:17" x14ac:dyDescent="0.25">
      <c r="A261" s="227"/>
      <c r="B261" s="227"/>
      <c r="C261" s="42"/>
      <c r="D261" s="42"/>
      <c r="E261" s="145"/>
      <c r="F261" s="147" t="str">
        <f t="shared" si="25"/>
        <v/>
      </c>
      <c r="G261" s="147" t="str">
        <f t="shared" si="26"/>
        <v/>
      </c>
      <c r="H261" s="147" t="str">
        <f t="shared" si="27"/>
        <v xml:space="preserve"> </v>
      </c>
      <c r="I261" s="15" t="str">
        <f t="shared" si="28"/>
        <v/>
      </c>
      <c r="J261" s="191" t="str">
        <f t="shared" si="24"/>
        <v/>
      </c>
      <c r="M261" s="40"/>
      <c r="N261" s="40"/>
      <c r="O261" s="41"/>
      <c r="P261" s="133"/>
      <c r="Q261" s="228" t="str">
        <f t="shared" si="23"/>
        <v xml:space="preserve"> </v>
      </c>
    </row>
    <row r="262" spans="1:17" x14ac:dyDescent="0.25">
      <c r="A262" s="227"/>
      <c r="B262" s="227"/>
      <c r="C262" s="42"/>
      <c r="D262" s="42"/>
      <c r="E262" s="145"/>
      <c r="F262" s="147" t="str">
        <f t="shared" si="25"/>
        <v/>
      </c>
      <c r="G262" s="147" t="str">
        <f t="shared" si="26"/>
        <v/>
      </c>
      <c r="H262" s="147" t="str">
        <f t="shared" si="27"/>
        <v xml:space="preserve"> </v>
      </c>
      <c r="I262" s="15" t="str">
        <f t="shared" si="28"/>
        <v/>
      </c>
      <c r="J262" s="191" t="str">
        <f t="shared" si="24"/>
        <v/>
      </c>
      <c r="M262" s="40"/>
      <c r="N262" s="40"/>
      <c r="O262" s="41"/>
      <c r="P262" s="133"/>
      <c r="Q262" s="228" t="str">
        <f t="shared" si="23"/>
        <v xml:space="preserve"> </v>
      </c>
    </row>
    <row r="263" spans="1:17" x14ac:dyDescent="0.25">
      <c r="A263" s="227"/>
      <c r="B263" s="227"/>
      <c r="C263" s="42"/>
      <c r="D263" s="42"/>
      <c r="E263" s="145"/>
      <c r="F263" s="147" t="str">
        <f t="shared" si="25"/>
        <v/>
      </c>
      <c r="G263" s="147" t="str">
        <f t="shared" si="26"/>
        <v/>
      </c>
      <c r="H263" s="147" t="str">
        <f t="shared" si="27"/>
        <v xml:space="preserve"> </v>
      </c>
      <c r="I263" s="15" t="str">
        <f t="shared" si="28"/>
        <v/>
      </c>
      <c r="J263" s="191" t="str">
        <f t="shared" si="24"/>
        <v/>
      </c>
      <c r="M263" s="40"/>
      <c r="N263" s="40"/>
      <c r="O263" s="41"/>
      <c r="P263" s="133"/>
      <c r="Q263" s="228" t="str">
        <f t="shared" si="23"/>
        <v xml:space="preserve"> </v>
      </c>
    </row>
    <row r="264" spans="1:17" x14ac:dyDescent="0.25">
      <c r="A264" s="227"/>
      <c r="B264" s="227"/>
      <c r="C264" s="42"/>
      <c r="D264" s="42"/>
      <c r="E264" s="145"/>
      <c r="F264" s="147" t="str">
        <f t="shared" si="25"/>
        <v/>
      </c>
      <c r="G264" s="147" t="str">
        <f t="shared" si="26"/>
        <v/>
      </c>
      <c r="H264" s="147" t="str">
        <f t="shared" si="27"/>
        <v xml:space="preserve"> </v>
      </c>
      <c r="I264" s="15" t="str">
        <f t="shared" si="28"/>
        <v/>
      </c>
      <c r="J264" s="191" t="str">
        <f t="shared" si="24"/>
        <v/>
      </c>
      <c r="M264" s="40"/>
      <c r="N264" s="40"/>
      <c r="O264" s="41"/>
      <c r="P264" s="133"/>
      <c r="Q264" s="228" t="str">
        <f t="shared" si="23"/>
        <v xml:space="preserve"> </v>
      </c>
    </row>
    <row r="265" spans="1:17" x14ac:dyDescent="0.25">
      <c r="A265" s="227"/>
      <c r="B265" s="227"/>
      <c r="C265" s="42"/>
      <c r="D265" s="42"/>
      <c r="E265" s="145"/>
      <c r="F265" s="147" t="str">
        <f t="shared" si="25"/>
        <v/>
      </c>
      <c r="G265" s="147" t="str">
        <f t="shared" si="26"/>
        <v/>
      </c>
      <c r="H265" s="147" t="str">
        <f t="shared" si="27"/>
        <v xml:space="preserve"> </v>
      </c>
      <c r="I265" s="15" t="str">
        <f t="shared" si="28"/>
        <v/>
      </c>
      <c r="J265" s="191" t="str">
        <f t="shared" si="24"/>
        <v/>
      </c>
      <c r="M265" s="40"/>
      <c r="N265" s="40"/>
      <c r="O265" s="41"/>
      <c r="P265" s="133"/>
      <c r="Q265" s="228" t="str">
        <f t="shared" si="23"/>
        <v xml:space="preserve"> </v>
      </c>
    </row>
    <row r="266" spans="1:17" x14ac:dyDescent="0.25">
      <c r="A266" s="227"/>
      <c r="B266" s="227"/>
      <c r="C266" s="42"/>
      <c r="D266" s="42"/>
      <c r="E266" s="145"/>
      <c r="F266" s="147" t="str">
        <f t="shared" si="25"/>
        <v/>
      </c>
      <c r="G266" s="147" t="str">
        <f t="shared" si="26"/>
        <v/>
      </c>
      <c r="H266" s="147" t="str">
        <f t="shared" si="27"/>
        <v xml:space="preserve"> </v>
      </c>
      <c r="I266" s="15" t="str">
        <f t="shared" si="28"/>
        <v/>
      </c>
      <c r="J266" s="191" t="str">
        <f t="shared" si="24"/>
        <v/>
      </c>
      <c r="M266" s="40"/>
      <c r="N266" s="40"/>
      <c r="O266" s="41"/>
      <c r="P266" s="133"/>
      <c r="Q266" s="228" t="str">
        <f t="shared" si="23"/>
        <v xml:space="preserve"> </v>
      </c>
    </row>
    <row r="267" spans="1:17" x14ac:dyDescent="0.25">
      <c r="A267" s="227"/>
      <c r="B267" s="227"/>
      <c r="C267" s="42"/>
      <c r="D267" s="42"/>
      <c r="E267" s="145"/>
      <c r="F267" s="147" t="str">
        <f t="shared" si="25"/>
        <v/>
      </c>
      <c r="G267" s="147" t="str">
        <f t="shared" si="26"/>
        <v/>
      </c>
      <c r="H267" s="147" t="str">
        <f t="shared" si="27"/>
        <v xml:space="preserve"> </v>
      </c>
      <c r="I267" s="15" t="str">
        <f t="shared" si="28"/>
        <v/>
      </c>
      <c r="J267" s="191" t="str">
        <f t="shared" si="24"/>
        <v/>
      </c>
      <c r="M267" s="40"/>
      <c r="N267" s="40"/>
      <c r="O267" s="41"/>
      <c r="P267" s="133"/>
      <c r="Q267" s="228" t="str">
        <f t="shared" si="23"/>
        <v xml:space="preserve"> </v>
      </c>
    </row>
    <row r="268" spans="1:17" x14ac:dyDescent="0.25">
      <c r="A268" s="227"/>
      <c r="B268" s="227"/>
      <c r="C268" s="42"/>
      <c r="D268" s="42"/>
      <c r="E268" s="145"/>
      <c r="F268" s="147" t="str">
        <f t="shared" si="25"/>
        <v/>
      </c>
      <c r="G268" s="147" t="str">
        <f t="shared" si="26"/>
        <v/>
      </c>
      <c r="H268" s="147" t="str">
        <f t="shared" si="27"/>
        <v xml:space="preserve"> </v>
      </c>
      <c r="I268" s="15" t="str">
        <f t="shared" si="28"/>
        <v/>
      </c>
      <c r="J268" s="191" t="str">
        <f t="shared" si="24"/>
        <v/>
      </c>
      <c r="M268" s="40"/>
      <c r="N268" s="40"/>
      <c r="O268" s="41"/>
      <c r="P268" s="133"/>
      <c r="Q268" s="228" t="str">
        <f t="shared" si="23"/>
        <v xml:space="preserve"> </v>
      </c>
    </row>
    <row r="269" spans="1:17" x14ac:dyDescent="0.25">
      <c r="A269" s="227"/>
      <c r="B269" s="227"/>
      <c r="C269" s="42"/>
      <c r="D269" s="42"/>
      <c r="E269" s="145"/>
      <c r="F269" s="147" t="str">
        <f t="shared" si="25"/>
        <v/>
      </c>
      <c r="G269" s="147" t="str">
        <f t="shared" si="26"/>
        <v/>
      </c>
      <c r="H269" s="147" t="str">
        <f t="shared" si="27"/>
        <v xml:space="preserve"> </v>
      </c>
      <c r="I269" s="15" t="str">
        <f t="shared" si="28"/>
        <v/>
      </c>
      <c r="J269" s="191" t="str">
        <f t="shared" si="24"/>
        <v/>
      </c>
      <c r="M269" s="40"/>
      <c r="N269" s="40"/>
      <c r="O269" s="41"/>
      <c r="P269" s="133"/>
      <c r="Q269" s="228" t="str">
        <f t="shared" si="23"/>
        <v xml:space="preserve"> </v>
      </c>
    </row>
    <row r="270" spans="1:17" x14ac:dyDescent="0.25">
      <c r="A270" s="227"/>
      <c r="B270" s="227"/>
      <c r="C270" s="42"/>
      <c r="D270" s="42"/>
      <c r="E270" s="145"/>
      <c r="F270" s="147" t="str">
        <f t="shared" si="25"/>
        <v/>
      </c>
      <c r="G270" s="147" t="str">
        <f t="shared" si="26"/>
        <v/>
      </c>
      <c r="H270" s="147" t="str">
        <f t="shared" si="27"/>
        <v xml:space="preserve"> </v>
      </c>
      <c r="I270" s="15" t="str">
        <f t="shared" si="28"/>
        <v/>
      </c>
      <c r="J270" s="191" t="str">
        <f t="shared" si="24"/>
        <v/>
      </c>
      <c r="M270" s="40"/>
      <c r="N270" s="40"/>
      <c r="O270" s="41"/>
      <c r="P270" s="133"/>
      <c r="Q270" s="228" t="str">
        <f t="shared" si="23"/>
        <v xml:space="preserve"> </v>
      </c>
    </row>
    <row r="271" spans="1:17" x14ac:dyDescent="0.25">
      <c r="A271" s="227"/>
      <c r="B271" s="227"/>
      <c r="C271" s="42"/>
      <c r="D271" s="42"/>
      <c r="E271" s="145"/>
      <c r="F271" s="147" t="str">
        <f t="shared" si="25"/>
        <v/>
      </c>
      <c r="G271" s="147" t="str">
        <f t="shared" si="26"/>
        <v/>
      </c>
      <c r="H271" s="147" t="str">
        <f t="shared" si="27"/>
        <v xml:space="preserve"> </v>
      </c>
      <c r="I271" s="15" t="str">
        <f t="shared" si="28"/>
        <v/>
      </c>
      <c r="J271" s="191" t="str">
        <f t="shared" si="24"/>
        <v/>
      </c>
      <c r="M271" s="40"/>
      <c r="N271" s="40"/>
      <c r="O271" s="41"/>
      <c r="P271" s="133"/>
      <c r="Q271" s="228" t="str">
        <f t="shared" si="23"/>
        <v xml:space="preserve"> </v>
      </c>
    </row>
    <row r="272" spans="1:17" x14ac:dyDescent="0.25">
      <c r="A272" s="227"/>
      <c r="B272" s="227"/>
      <c r="C272" s="42"/>
      <c r="D272" s="42"/>
      <c r="E272" s="145"/>
      <c r="F272" s="147" t="str">
        <f t="shared" si="25"/>
        <v/>
      </c>
      <c r="G272" s="147" t="str">
        <f t="shared" si="26"/>
        <v/>
      </c>
      <c r="H272" s="147" t="str">
        <f t="shared" si="27"/>
        <v xml:space="preserve"> </v>
      </c>
      <c r="I272" s="15" t="str">
        <f t="shared" si="28"/>
        <v/>
      </c>
      <c r="J272" s="191" t="str">
        <f t="shared" si="24"/>
        <v/>
      </c>
      <c r="M272" s="40"/>
      <c r="N272" s="40"/>
      <c r="O272" s="41"/>
      <c r="P272" s="133"/>
      <c r="Q272" s="228" t="str">
        <f t="shared" si="23"/>
        <v xml:space="preserve"> </v>
      </c>
    </row>
    <row r="273" spans="1:17" x14ac:dyDescent="0.25">
      <c r="A273" s="227"/>
      <c r="B273" s="227"/>
      <c r="C273" s="42"/>
      <c r="D273" s="42"/>
      <c r="E273" s="145"/>
      <c r="F273" s="147" t="str">
        <f t="shared" si="25"/>
        <v/>
      </c>
      <c r="G273" s="147" t="str">
        <f t="shared" si="26"/>
        <v/>
      </c>
      <c r="H273" s="147" t="str">
        <f t="shared" si="27"/>
        <v xml:space="preserve"> </v>
      </c>
      <c r="I273" s="15" t="str">
        <f t="shared" si="28"/>
        <v/>
      </c>
      <c r="J273" s="191" t="str">
        <f t="shared" si="24"/>
        <v/>
      </c>
      <c r="M273" s="40"/>
      <c r="N273" s="40"/>
      <c r="O273" s="41"/>
      <c r="P273" s="133"/>
      <c r="Q273" s="228" t="str">
        <f t="shared" si="23"/>
        <v xml:space="preserve"> </v>
      </c>
    </row>
    <row r="274" spans="1:17" x14ac:dyDescent="0.25">
      <c r="A274" s="227"/>
      <c r="B274" s="227"/>
      <c r="C274" s="42"/>
      <c r="D274" s="42"/>
      <c r="E274" s="145"/>
      <c r="F274" s="147" t="str">
        <f t="shared" si="25"/>
        <v/>
      </c>
      <c r="G274" s="147" t="str">
        <f t="shared" si="26"/>
        <v/>
      </c>
      <c r="H274" s="147" t="str">
        <f t="shared" si="27"/>
        <v xml:space="preserve"> </v>
      </c>
      <c r="I274" s="15" t="str">
        <f t="shared" si="28"/>
        <v/>
      </c>
      <c r="J274" s="191" t="str">
        <f t="shared" si="24"/>
        <v/>
      </c>
      <c r="M274" s="40"/>
      <c r="N274" s="40"/>
      <c r="O274" s="41"/>
      <c r="P274" s="133"/>
      <c r="Q274" s="228" t="str">
        <f t="shared" si="23"/>
        <v xml:space="preserve"> </v>
      </c>
    </row>
    <row r="275" spans="1:17" x14ac:dyDescent="0.25">
      <c r="A275" s="227"/>
      <c r="B275" s="227"/>
      <c r="C275" s="42"/>
      <c r="D275" s="42"/>
      <c r="E275" s="145"/>
      <c r="F275" s="147" t="str">
        <f t="shared" si="25"/>
        <v/>
      </c>
      <c r="G275" s="147" t="str">
        <f t="shared" si="26"/>
        <v/>
      </c>
      <c r="H275" s="147" t="str">
        <f t="shared" si="27"/>
        <v xml:space="preserve"> </v>
      </c>
      <c r="I275" s="15" t="str">
        <f t="shared" si="28"/>
        <v/>
      </c>
      <c r="J275" s="191" t="str">
        <f t="shared" si="24"/>
        <v/>
      </c>
      <c r="M275" s="40"/>
      <c r="N275" s="40"/>
      <c r="O275" s="41"/>
      <c r="P275" s="133"/>
      <c r="Q275" s="228" t="str">
        <f t="shared" si="23"/>
        <v xml:space="preserve"> </v>
      </c>
    </row>
    <row r="276" spans="1:17" x14ac:dyDescent="0.25">
      <c r="A276" s="227"/>
      <c r="B276" s="227"/>
      <c r="C276" s="42"/>
      <c r="D276" s="42"/>
      <c r="E276" s="145"/>
      <c r="F276" s="147" t="str">
        <f t="shared" si="25"/>
        <v/>
      </c>
      <c r="G276" s="147" t="str">
        <f t="shared" si="26"/>
        <v/>
      </c>
      <c r="H276" s="147" t="str">
        <f t="shared" si="27"/>
        <v xml:space="preserve"> </v>
      </c>
      <c r="I276" s="15" t="str">
        <f t="shared" si="28"/>
        <v/>
      </c>
      <c r="J276" s="191" t="str">
        <f t="shared" si="24"/>
        <v/>
      </c>
      <c r="M276" s="40"/>
      <c r="N276" s="40"/>
      <c r="O276" s="41"/>
      <c r="P276" s="133"/>
      <c r="Q276" s="228" t="str">
        <f t="shared" si="23"/>
        <v xml:space="preserve"> </v>
      </c>
    </row>
    <row r="277" spans="1:17" x14ac:dyDescent="0.25">
      <c r="A277" s="227"/>
      <c r="B277" s="227"/>
      <c r="C277" s="42"/>
      <c r="D277" s="42"/>
      <c r="E277" s="145"/>
      <c r="F277" s="147" t="str">
        <f t="shared" si="25"/>
        <v/>
      </c>
      <c r="G277" s="147" t="str">
        <f t="shared" si="26"/>
        <v/>
      </c>
      <c r="H277" s="147" t="str">
        <f t="shared" si="27"/>
        <v xml:space="preserve"> </v>
      </c>
      <c r="I277" s="15" t="str">
        <f t="shared" si="28"/>
        <v/>
      </c>
      <c r="J277" s="191" t="str">
        <f t="shared" si="24"/>
        <v/>
      </c>
      <c r="M277" s="40"/>
      <c r="N277" s="40"/>
      <c r="O277" s="41"/>
      <c r="P277" s="133"/>
      <c r="Q277" s="228" t="str">
        <f t="shared" si="23"/>
        <v xml:space="preserve"> </v>
      </c>
    </row>
    <row r="278" spans="1:17" x14ac:dyDescent="0.25">
      <c r="A278" s="227"/>
      <c r="B278" s="227"/>
      <c r="C278" s="42"/>
      <c r="D278" s="42"/>
      <c r="E278" s="145"/>
      <c r="F278" s="147" t="str">
        <f t="shared" si="25"/>
        <v/>
      </c>
      <c r="G278" s="147" t="str">
        <f t="shared" si="26"/>
        <v/>
      </c>
      <c r="H278" s="147" t="str">
        <f t="shared" si="27"/>
        <v xml:space="preserve"> </v>
      </c>
      <c r="I278" s="15" t="str">
        <f t="shared" si="28"/>
        <v/>
      </c>
      <c r="J278" s="191" t="str">
        <f t="shared" si="24"/>
        <v/>
      </c>
      <c r="M278" s="40"/>
      <c r="N278" s="40"/>
      <c r="O278" s="41"/>
      <c r="P278" s="133"/>
      <c r="Q278" s="228" t="str">
        <f t="shared" ref="Q278:Q341" si="29">IF(AND(ISNUMBER(O278),ISNUMBER(P278)),(O278*P278/1000)," ")</f>
        <v xml:space="preserve"> </v>
      </c>
    </row>
    <row r="279" spans="1:17" x14ac:dyDescent="0.25">
      <c r="A279" s="227"/>
      <c r="B279" s="227"/>
      <c r="C279" s="42"/>
      <c r="D279" s="42"/>
      <c r="E279" s="145"/>
      <c r="F279" s="147" t="str">
        <f t="shared" si="25"/>
        <v/>
      </c>
      <c r="G279" s="147" t="str">
        <f t="shared" si="26"/>
        <v/>
      </c>
      <c r="H279" s="147" t="str">
        <f t="shared" si="27"/>
        <v xml:space="preserve"> </v>
      </c>
      <c r="I279" s="15" t="str">
        <f t="shared" si="28"/>
        <v/>
      </c>
      <c r="J279" s="191" t="str">
        <f t="shared" si="24"/>
        <v/>
      </c>
      <c r="M279" s="40"/>
      <c r="N279" s="40"/>
      <c r="O279" s="41"/>
      <c r="P279" s="133"/>
      <c r="Q279" s="228" t="str">
        <f t="shared" si="29"/>
        <v xml:space="preserve"> </v>
      </c>
    </row>
    <row r="280" spans="1:17" x14ac:dyDescent="0.25">
      <c r="A280" s="227"/>
      <c r="B280" s="227"/>
      <c r="C280" s="42"/>
      <c r="D280" s="42"/>
      <c r="E280" s="145"/>
      <c r="F280" s="147" t="str">
        <f t="shared" si="25"/>
        <v/>
      </c>
      <c r="G280" s="147" t="str">
        <f t="shared" si="26"/>
        <v/>
      </c>
      <c r="H280" s="147" t="str">
        <f t="shared" si="27"/>
        <v xml:space="preserve"> </v>
      </c>
      <c r="I280" s="15" t="str">
        <f t="shared" si="28"/>
        <v/>
      </c>
      <c r="J280" s="191" t="str">
        <f t="shared" si="24"/>
        <v/>
      </c>
      <c r="M280" s="40"/>
      <c r="N280" s="40"/>
      <c r="O280" s="41"/>
      <c r="P280" s="133"/>
      <c r="Q280" s="228" t="str">
        <f t="shared" si="29"/>
        <v xml:space="preserve"> </v>
      </c>
    </row>
    <row r="281" spans="1:17" x14ac:dyDescent="0.25">
      <c r="A281" s="227"/>
      <c r="B281" s="227"/>
      <c r="C281" s="42"/>
      <c r="D281" s="42"/>
      <c r="E281" s="145"/>
      <c r="F281" s="147" t="str">
        <f t="shared" si="25"/>
        <v/>
      </c>
      <c r="G281" s="147" t="str">
        <f t="shared" si="26"/>
        <v/>
      </c>
      <c r="H281" s="147" t="str">
        <f t="shared" si="27"/>
        <v xml:space="preserve"> </v>
      </c>
      <c r="I281" s="15" t="str">
        <f t="shared" si="28"/>
        <v/>
      </c>
      <c r="J281" s="191" t="str">
        <f t="shared" si="24"/>
        <v/>
      </c>
      <c r="M281" s="40"/>
      <c r="N281" s="40"/>
      <c r="O281" s="41"/>
      <c r="P281" s="133"/>
      <c r="Q281" s="228" t="str">
        <f t="shared" si="29"/>
        <v xml:space="preserve"> </v>
      </c>
    </row>
    <row r="282" spans="1:17" x14ac:dyDescent="0.25">
      <c r="A282" s="227"/>
      <c r="B282" s="227"/>
      <c r="C282" s="42"/>
      <c r="D282" s="42"/>
      <c r="E282" s="145"/>
      <c r="F282" s="147" t="str">
        <f t="shared" si="25"/>
        <v/>
      </c>
      <c r="G282" s="147" t="str">
        <f t="shared" si="26"/>
        <v/>
      </c>
      <c r="H282" s="147" t="str">
        <f t="shared" si="27"/>
        <v xml:space="preserve"> </v>
      </c>
      <c r="I282" s="15" t="str">
        <f t="shared" si="28"/>
        <v/>
      </c>
      <c r="J282" s="191" t="str">
        <f t="shared" si="24"/>
        <v/>
      </c>
      <c r="M282" s="40"/>
      <c r="N282" s="40"/>
      <c r="O282" s="41"/>
      <c r="P282" s="133"/>
      <c r="Q282" s="228" t="str">
        <f t="shared" si="29"/>
        <v xml:space="preserve"> </v>
      </c>
    </row>
    <row r="283" spans="1:17" x14ac:dyDescent="0.25">
      <c r="A283" s="227"/>
      <c r="B283" s="227"/>
      <c r="C283" s="42"/>
      <c r="D283" s="42"/>
      <c r="E283" s="145"/>
      <c r="F283" s="147" t="str">
        <f t="shared" si="25"/>
        <v/>
      </c>
      <c r="G283" s="147" t="str">
        <f t="shared" si="26"/>
        <v/>
      </c>
      <c r="H283" s="147" t="str">
        <f t="shared" si="27"/>
        <v xml:space="preserve"> </v>
      </c>
      <c r="I283" s="15" t="str">
        <f t="shared" si="28"/>
        <v/>
      </c>
      <c r="J283" s="191" t="str">
        <f t="shared" si="24"/>
        <v/>
      </c>
      <c r="M283" s="40"/>
      <c r="N283" s="40"/>
      <c r="O283" s="41"/>
      <c r="P283" s="133"/>
      <c r="Q283" s="228" t="str">
        <f t="shared" si="29"/>
        <v xml:space="preserve"> </v>
      </c>
    </row>
    <row r="284" spans="1:17" x14ac:dyDescent="0.25">
      <c r="A284" s="227"/>
      <c r="B284" s="227"/>
      <c r="C284" s="42"/>
      <c r="D284" s="42"/>
      <c r="E284" s="145"/>
      <c r="F284" s="147" t="str">
        <f t="shared" si="25"/>
        <v/>
      </c>
      <c r="G284" s="147" t="str">
        <f t="shared" si="26"/>
        <v/>
      </c>
      <c r="H284" s="147" t="str">
        <f t="shared" si="27"/>
        <v xml:space="preserve"> </v>
      </c>
      <c r="I284" s="15" t="str">
        <f t="shared" si="28"/>
        <v/>
      </c>
      <c r="J284" s="191" t="str">
        <f t="shared" si="24"/>
        <v/>
      </c>
      <c r="M284" s="40"/>
      <c r="N284" s="40"/>
      <c r="O284" s="41"/>
      <c r="P284" s="133"/>
      <c r="Q284" s="228" t="str">
        <f t="shared" si="29"/>
        <v xml:space="preserve"> </v>
      </c>
    </row>
    <row r="285" spans="1:17" x14ac:dyDescent="0.25">
      <c r="A285" s="227"/>
      <c r="B285" s="227"/>
      <c r="C285" s="42"/>
      <c r="D285" s="42"/>
      <c r="E285" s="145"/>
      <c r="F285" s="147" t="str">
        <f t="shared" si="25"/>
        <v/>
      </c>
      <c r="G285" s="147" t="str">
        <f t="shared" si="26"/>
        <v/>
      </c>
      <c r="H285" s="147" t="str">
        <f t="shared" si="27"/>
        <v xml:space="preserve"> </v>
      </c>
      <c r="I285" s="15" t="str">
        <f t="shared" si="28"/>
        <v/>
      </c>
      <c r="J285" s="191" t="str">
        <f t="shared" si="24"/>
        <v/>
      </c>
      <c r="M285" s="40"/>
      <c r="N285" s="40"/>
      <c r="O285" s="41"/>
      <c r="P285" s="133"/>
      <c r="Q285" s="228" t="str">
        <f t="shared" si="29"/>
        <v xml:space="preserve"> </v>
      </c>
    </row>
    <row r="286" spans="1:17" x14ac:dyDescent="0.25">
      <c r="A286" s="227"/>
      <c r="B286" s="227"/>
      <c r="C286" s="42"/>
      <c r="D286" s="42"/>
      <c r="E286" s="145"/>
      <c r="F286" s="147" t="str">
        <f t="shared" si="25"/>
        <v/>
      </c>
      <c r="G286" s="147" t="str">
        <f t="shared" si="26"/>
        <v/>
      </c>
      <c r="H286" s="147" t="str">
        <f t="shared" si="27"/>
        <v xml:space="preserve"> </v>
      </c>
      <c r="I286" s="15" t="str">
        <f t="shared" si="28"/>
        <v/>
      </c>
      <c r="J286" s="191" t="str">
        <f t="shared" si="24"/>
        <v/>
      </c>
      <c r="M286" s="40"/>
      <c r="N286" s="40"/>
      <c r="O286" s="41"/>
      <c r="P286" s="133"/>
      <c r="Q286" s="228" t="str">
        <f t="shared" si="29"/>
        <v xml:space="preserve"> </v>
      </c>
    </row>
    <row r="287" spans="1:17" x14ac:dyDescent="0.25">
      <c r="A287" s="227"/>
      <c r="B287" s="227"/>
      <c r="C287" s="42"/>
      <c r="D287" s="42"/>
      <c r="E287" s="145"/>
      <c r="F287" s="147" t="str">
        <f t="shared" si="25"/>
        <v/>
      </c>
      <c r="G287" s="147" t="str">
        <f t="shared" si="26"/>
        <v/>
      </c>
      <c r="H287" s="147" t="str">
        <f t="shared" si="27"/>
        <v xml:space="preserve"> </v>
      </c>
      <c r="I287" s="15" t="str">
        <f t="shared" si="28"/>
        <v/>
      </c>
      <c r="J287" s="191" t="str">
        <f t="shared" si="24"/>
        <v/>
      </c>
      <c r="M287" s="40"/>
      <c r="N287" s="40"/>
      <c r="O287" s="41"/>
      <c r="P287" s="133"/>
      <c r="Q287" s="228" t="str">
        <f t="shared" si="29"/>
        <v xml:space="preserve"> </v>
      </c>
    </row>
    <row r="288" spans="1:17" x14ac:dyDescent="0.25">
      <c r="A288" s="227"/>
      <c r="B288" s="227"/>
      <c r="C288" s="42"/>
      <c r="D288" s="42"/>
      <c r="E288" s="145"/>
      <c r="F288" s="147" t="str">
        <f t="shared" si="25"/>
        <v/>
      </c>
      <c r="G288" s="147" t="str">
        <f t="shared" si="26"/>
        <v/>
      </c>
      <c r="H288" s="147" t="str">
        <f t="shared" si="27"/>
        <v xml:space="preserve"> </v>
      </c>
      <c r="I288" s="15" t="str">
        <f t="shared" si="28"/>
        <v/>
      </c>
      <c r="J288" s="191" t="str">
        <f t="shared" si="24"/>
        <v/>
      </c>
      <c r="M288" s="40"/>
      <c r="N288" s="40"/>
      <c r="O288" s="41"/>
      <c r="P288" s="133"/>
      <c r="Q288" s="228" t="str">
        <f t="shared" si="29"/>
        <v xml:space="preserve"> </v>
      </c>
    </row>
    <row r="289" spans="1:17" x14ac:dyDescent="0.25">
      <c r="A289" s="227"/>
      <c r="B289" s="227"/>
      <c r="C289" s="42"/>
      <c r="D289" s="42"/>
      <c r="E289" s="145"/>
      <c r="F289" s="147" t="str">
        <f t="shared" si="25"/>
        <v/>
      </c>
      <c r="G289" s="147" t="str">
        <f t="shared" si="26"/>
        <v/>
      </c>
      <c r="H289" s="147" t="str">
        <f t="shared" si="27"/>
        <v xml:space="preserve"> </v>
      </c>
      <c r="I289" s="15" t="str">
        <f t="shared" si="28"/>
        <v/>
      </c>
      <c r="J289" s="191" t="str">
        <f t="shared" si="24"/>
        <v/>
      </c>
      <c r="M289" s="40"/>
      <c r="N289" s="40"/>
      <c r="O289" s="41"/>
      <c r="P289" s="133"/>
      <c r="Q289" s="228" t="str">
        <f t="shared" si="29"/>
        <v xml:space="preserve"> </v>
      </c>
    </row>
    <row r="290" spans="1:17" x14ac:dyDescent="0.25">
      <c r="A290" s="227"/>
      <c r="B290" s="227"/>
      <c r="C290" s="42"/>
      <c r="D290" s="42"/>
      <c r="E290" s="145"/>
      <c r="F290" s="147" t="str">
        <f t="shared" si="25"/>
        <v/>
      </c>
      <c r="G290" s="147" t="str">
        <f t="shared" si="26"/>
        <v/>
      </c>
      <c r="H290" s="147" t="str">
        <f t="shared" si="27"/>
        <v xml:space="preserve"> </v>
      </c>
      <c r="I290" s="15" t="str">
        <f t="shared" si="28"/>
        <v/>
      </c>
      <c r="J290" s="191" t="str">
        <f t="shared" si="24"/>
        <v/>
      </c>
      <c r="M290" s="40"/>
      <c r="N290" s="40"/>
      <c r="O290" s="41"/>
      <c r="P290" s="133"/>
      <c r="Q290" s="228" t="str">
        <f t="shared" si="29"/>
        <v xml:space="preserve"> </v>
      </c>
    </row>
    <row r="291" spans="1:17" x14ac:dyDescent="0.25">
      <c r="A291" s="227"/>
      <c r="B291" s="227"/>
      <c r="C291" s="42"/>
      <c r="D291" s="42"/>
      <c r="E291" s="145"/>
      <c r="F291" s="147" t="str">
        <f t="shared" si="25"/>
        <v/>
      </c>
      <c r="G291" s="147" t="str">
        <f t="shared" si="26"/>
        <v/>
      </c>
      <c r="H291" s="147" t="str">
        <f t="shared" si="27"/>
        <v xml:space="preserve"> </v>
      </c>
      <c r="I291" s="15" t="str">
        <f t="shared" si="28"/>
        <v/>
      </c>
      <c r="J291" s="191" t="str">
        <f t="shared" si="24"/>
        <v/>
      </c>
      <c r="M291" s="40"/>
      <c r="N291" s="40"/>
      <c r="O291" s="41"/>
      <c r="P291" s="133"/>
      <c r="Q291" s="228" t="str">
        <f t="shared" si="29"/>
        <v xml:space="preserve"> </v>
      </c>
    </row>
    <row r="292" spans="1:17" x14ac:dyDescent="0.25">
      <c r="A292" s="227"/>
      <c r="B292" s="227"/>
      <c r="C292" s="42"/>
      <c r="D292" s="42"/>
      <c r="E292" s="145"/>
      <c r="F292" s="147" t="str">
        <f t="shared" si="25"/>
        <v/>
      </c>
      <c r="G292" s="147" t="str">
        <f t="shared" si="26"/>
        <v/>
      </c>
      <c r="H292" s="147" t="str">
        <f t="shared" si="27"/>
        <v xml:space="preserve"> </v>
      </c>
      <c r="I292" s="15" t="str">
        <f t="shared" si="28"/>
        <v/>
      </c>
      <c r="J292" s="191" t="str">
        <f t="shared" si="24"/>
        <v/>
      </c>
      <c r="M292" s="40"/>
      <c r="N292" s="40"/>
      <c r="O292" s="41"/>
      <c r="P292" s="133"/>
      <c r="Q292" s="228" t="str">
        <f t="shared" si="29"/>
        <v xml:space="preserve"> </v>
      </c>
    </row>
    <row r="293" spans="1:17" x14ac:dyDescent="0.25">
      <c r="A293" s="227"/>
      <c r="B293" s="227"/>
      <c r="C293" s="42"/>
      <c r="D293" s="42"/>
      <c r="E293" s="145"/>
      <c r="F293" s="147" t="str">
        <f t="shared" si="25"/>
        <v/>
      </c>
      <c r="G293" s="147" t="str">
        <f t="shared" si="26"/>
        <v/>
      </c>
      <c r="H293" s="147" t="str">
        <f t="shared" si="27"/>
        <v xml:space="preserve"> </v>
      </c>
      <c r="I293" s="15" t="str">
        <f t="shared" si="28"/>
        <v/>
      </c>
      <c r="J293" s="191" t="str">
        <f t="shared" si="24"/>
        <v/>
      </c>
      <c r="M293" s="40"/>
      <c r="N293" s="40"/>
      <c r="O293" s="41"/>
      <c r="P293" s="133"/>
      <c r="Q293" s="228" t="str">
        <f t="shared" si="29"/>
        <v xml:space="preserve"> </v>
      </c>
    </row>
    <row r="294" spans="1:17" x14ac:dyDescent="0.25">
      <c r="A294" s="227"/>
      <c r="B294" s="227"/>
      <c r="C294" s="42"/>
      <c r="D294" s="42"/>
      <c r="E294" s="145"/>
      <c r="F294" s="147" t="str">
        <f t="shared" si="25"/>
        <v/>
      </c>
      <c r="G294" s="147" t="str">
        <f t="shared" si="26"/>
        <v/>
      </c>
      <c r="H294" s="147" t="str">
        <f t="shared" si="27"/>
        <v xml:space="preserve"> </v>
      </c>
      <c r="I294" s="15" t="str">
        <f t="shared" si="28"/>
        <v/>
      </c>
      <c r="J294" s="191" t="str">
        <f t="shared" si="24"/>
        <v/>
      </c>
      <c r="M294" s="40"/>
      <c r="N294" s="40"/>
      <c r="O294" s="41"/>
      <c r="P294" s="133"/>
      <c r="Q294" s="228" t="str">
        <f t="shared" si="29"/>
        <v xml:space="preserve"> </v>
      </c>
    </row>
    <row r="295" spans="1:17" x14ac:dyDescent="0.25">
      <c r="A295" s="227"/>
      <c r="B295" s="227"/>
      <c r="C295" s="42"/>
      <c r="D295" s="42"/>
      <c r="E295" s="145"/>
      <c r="F295" s="147" t="str">
        <f t="shared" si="25"/>
        <v/>
      </c>
      <c r="G295" s="147" t="str">
        <f t="shared" si="26"/>
        <v/>
      </c>
      <c r="H295" s="147" t="str">
        <f t="shared" si="27"/>
        <v xml:space="preserve"> </v>
      </c>
      <c r="I295" s="15" t="str">
        <f t="shared" si="28"/>
        <v/>
      </c>
      <c r="J295" s="191" t="str">
        <f t="shared" si="24"/>
        <v/>
      </c>
      <c r="M295" s="40"/>
      <c r="N295" s="40"/>
      <c r="O295" s="41"/>
      <c r="P295" s="133"/>
      <c r="Q295" s="228" t="str">
        <f t="shared" si="29"/>
        <v xml:space="preserve"> </v>
      </c>
    </row>
    <row r="296" spans="1:17" x14ac:dyDescent="0.25">
      <c r="A296" s="227"/>
      <c r="B296" s="227"/>
      <c r="C296" s="42"/>
      <c r="D296" s="42"/>
      <c r="E296" s="145"/>
      <c r="F296" s="147" t="str">
        <f t="shared" si="25"/>
        <v/>
      </c>
      <c r="G296" s="147" t="str">
        <f t="shared" si="26"/>
        <v/>
      </c>
      <c r="H296" s="147" t="str">
        <f t="shared" si="27"/>
        <v xml:space="preserve"> </v>
      </c>
      <c r="I296" s="15" t="str">
        <f t="shared" si="28"/>
        <v/>
      </c>
      <c r="J296" s="191" t="str">
        <f t="shared" si="24"/>
        <v/>
      </c>
      <c r="M296" s="40"/>
      <c r="N296" s="40"/>
      <c r="O296" s="41"/>
      <c r="P296" s="133"/>
      <c r="Q296" s="228" t="str">
        <f t="shared" si="29"/>
        <v xml:space="preserve"> </v>
      </c>
    </row>
    <row r="297" spans="1:17" x14ac:dyDescent="0.25">
      <c r="A297" s="227"/>
      <c r="B297" s="227"/>
      <c r="C297" s="42"/>
      <c r="D297" s="42"/>
      <c r="E297" s="145"/>
      <c r="F297" s="147" t="str">
        <f t="shared" si="25"/>
        <v/>
      </c>
      <c r="G297" s="147" t="str">
        <f t="shared" si="26"/>
        <v/>
      </c>
      <c r="H297" s="147" t="str">
        <f t="shared" si="27"/>
        <v xml:space="preserve"> </v>
      </c>
      <c r="I297" s="15" t="str">
        <f t="shared" si="28"/>
        <v/>
      </c>
      <c r="J297" s="191" t="str">
        <f t="shared" si="24"/>
        <v/>
      </c>
      <c r="M297" s="40"/>
      <c r="N297" s="40"/>
      <c r="O297" s="41"/>
      <c r="P297" s="133"/>
      <c r="Q297" s="228" t="str">
        <f t="shared" si="29"/>
        <v xml:space="preserve"> </v>
      </c>
    </row>
    <row r="298" spans="1:17" x14ac:dyDescent="0.25">
      <c r="A298" s="227"/>
      <c r="B298" s="227"/>
      <c r="C298" s="42"/>
      <c r="D298" s="42"/>
      <c r="E298" s="145"/>
      <c r="F298" s="147" t="str">
        <f t="shared" si="25"/>
        <v/>
      </c>
      <c r="G298" s="147" t="str">
        <f t="shared" si="26"/>
        <v/>
      </c>
      <c r="H298" s="147" t="str">
        <f t="shared" si="27"/>
        <v xml:space="preserve"> </v>
      </c>
      <c r="I298" s="15" t="str">
        <f t="shared" si="28"/>
        <v/>
      </c>
      <c r="J298" s="191" t="str">
        <f t="shared" si="24"/>
        <v/>
      </c>
      <c r="M298" s="40"/>
      <c r="N298" s="40"/>
      <c r="O298" s="41"/>
      <c r="P298" s="133"/>
      <c r="Q298" s="228" t="str">
        <f t="shared" si="29"/>
        <v xml:space="preserve"> </v>
      </c>
    </row>
    <row r="299" spans="1:17" x14ac:dyDescent="0.25">
      <c r="A299" s="227"/>
      <c r="B299" s="227"/>
      <c r="C299" s="42"/>
      <c r="D299" s="42"/>
      <c r="E299" s="145"/>
      <c r="F299" s="147" t="str">
        <f t="shared" si="25"/>
        <v/>
      </c>
      <c r="G299" s="147" t="str">
        <f t="shared" si="26"/>
        <v/>
      </c>
      <c r="H299" s="147" t="str">
        <f t="shared" si="27"/>
        <v xml:space="preserve"> </v>
      </c>
      <c r="I299" s="15" t="str">
        <f t="shared" si="28"/>
        <v/>
      </c>
      <c r="J299" s="191" t="str">
        <f t="shared" si="24"/>
        <v/>
      </c>
      <c r="M299" s="40"/>
      <c r="N299" s="40"/>
      <c r="O299" s="41"/>
      <c r="P299" s="133"/>
      <c r="Q299" s="228" t="str">
        <f t="shared" si="29"/>
        <v xml:space="preserve"> </v>
      </c>
    </row>
    <row r="300" spans="1:17" x14ac:dyDescent="0.25">
      <c r="A300" s="227"/>
      <c r="B300" s="227"/>
      <c r="C300" s="42"/>
      <c r="D300" s="42"/>
      <c r="E300" s="145"/>
      <c r="F300" s="147" t="str">
        <f t="shared" si="25"/>
        <v/>
      </c>
      <c r="G300" s="147" t="str">
        <f t="shared" si="26"/>
        <v/>
      </c>
      <c r="H300" s="147" t="str">
        <f t="shared" si="27"/>
        <v xml:space="preserve"> </v>
      </c>
      <c r="I300" s="15" t="str">
        <f t="shared" si="28"/>
        <v/>
      </c>
      <c r="J300" s="191" t="str">
        <f t="shared" si="24"/>
        <v/>
      </c>
      <c r="M300" s="40"/>
      <c r="N300" s="40"/>
      <c r="O300" s="41"/>
      <c r="P300" s="133"/>
      <c r="Q300" s="228" t="str">
        <f t="shared" si="29"/>
        <v xml:space="preserve"> </v>
      </c>
    </row>
    <row r="301" spans="1:17" x14ac:dyDescent="0.25">
      <c r="A301" s="227"/>
      <c r="B301" s="227"/>
      <c r="C301" s="42"/>
      <c r="D301" s="42"/>
      <c r="E301" s="145"/>
      <c r="F301" s="147" t="str">
        <f t="shared" si="25"/>
        <v/>
      </c>
      <c r="G301" s="147" t="str">
        <f t="shared" si="26"/>
        <v/>
      </c>
      <c r="H301" s="147" t="str">
        <f t="shared" si="27"/>
        <v xml:space="preserve"> </v>
      </c>
      <c r="I301" s="15" t="str">
        <f t="shared" si="28"/>
        <v/>
      </c>
      <c r="J301" s="191" t="str">
        <f t="shared" si="24"/>
        <v/>
      </c>
      <c r="M301" s="40"/>
      <c r="N301" s="40"/>
      <c r="O301" s="41"/>
      <c r="P301" s="133"/>
      <c r="Q301" s="228" t="str">
        <f t="shared" si="29"/>
        <v xml:space="preserve"> </v>
      </c>
    </row>
    <row r="302" spans="1:17" x14ac:dyDescent="0.25">
      <c r="A302" s="227"/>
      <c r="B302" s="227"/>
      <c r="C302" s="42"/>
      <c r="D302" s="42"/>
      <c r="E302" s="145"/>
      <c r="F302" s="147" t="str">
        <f t="shared" si="25"/>
        <v/>
      </c>
      <c r="G302" s="147" t="str">
        <f t="shared" si="26"/>
        <v/>
      </c>
      <c r="H302" s="147" t="str">
        <f t="shared" si="27"/>
        <v xml:space="preserve"> </v>
      </c>
      <c r="I302" s="15" t="str">
        <f t="shared" si="28"/>
        <v/>
      </c>
      <c r="J302" s="191" t="str">
        <f t="shared" si="24"/>
        <v/>
      </c>
      <c r="M302" s="40"/>
      <c r="N302" s="40"/>
      <c r="O302" s="41"/>
      <c r="P302" s="133"/>
      <c r="Q302" s="228" t="str">
        <f t="shared" si="29"/>
        <v xml:space="preserve"> </v>
      </c>
    </row>
    <row r="303" spans="1:17" x14ac:dyDescent="0.25">
      <c r="A303" s="227"/>
      <c r="B303" s="227"/>
      <c r="C303" s="42"/>
      <c r="D303" s="42"/>
      <c r="E303" s="145"/>
      <c r="F303" s="147" t="str">
        <f t="shared" si="25"/>
        <v/>
      </c>
      <c r="G303" s="147" t="str">
        <f t="shared" si="26"/>
        <v/>
      </c>
      <c r="H303" s="147" t="str">
        <f t="shared" si="27"/>
        <v xml:space="preserve"> </v>
      </c>
      <c r="I303" s="15" t="str">
        <f t="shared" si="28"/>
        <v/>
      </c>
      <c r="J303" s="191" t="str">
        <f t="shared" si="24"/>
        <v/>
      </c>
      <c r="M303" s="40"/>
      <c r="N303" s="40"/>
      <c r="O303" s="41"/>
      <c r="P303" s="133"/>
      <c r="Q303" s="228" t="str">
        <f t="shared" si="29"/>
        <v xml:space="preserve"> </v>
      </c>
    </row>
    <row r="304" spans="1:17" x14ac:dyDescent="0.25">
      <c r="A304" s="227"/>
      <c r="B304" s="227"/>
      <c r="C304" s="42"/>
      <c r="D304" s="42"/>
      <c r="E304" s="145"/>
      <c r="F304" s="147" t="str">
        <f t="shared" si="25"/>
        <v/>
      </c>
      <c r="G304" s="147" t="str">
        <f t="shared" si="26"/>
        <v/>
      </c>
      <c r="H304" s="147" t="str">
        <f t="shared" si="27"/>
        <v xml:space="preserve"> </v>
      </c>
      <c r="I304" s="15" t="str">
        <f t="shared" si="28"/>
        <v/>
      </c>
      <c r="J304" s="191" t="str">
        <f t="shared" si="24"/>
        <v/>
      </c>
      <c r="M304" s="40"/>
      <c r="N304" s="40"/>
      <c r="O304" s="41"/>
      <c r="P304" s="133"/>
      <c r="Q304" s="228" t="str">
        <f t="shared" si="29"/>
        <v xml:space="preserve"> </v>
      </c>
    </row>
    <row r="305" spans="1:17" x14ac:dyDescent="0.25">
      <c r="A305" s="227"/>
      <c r="B305" s="227"/>
      <c r="C305" s="42"/>
      <c r="D305" s="42"/>
      <c r="E305" s="145"/>
      <c r="F305" s="147" t="str">
        <f t="shared" si="25"/>
        <v/>
      </c>
      <c r="G305" s="147" t="str">
        <f t="shared" si="26"/>
        <v/>
      </c>
      <c r="H305" s="147" t="str">
        <f t="shared" si="27"/>
        <v xml:space="preserve"> </v>
      </c>
      <c r="I305" s="15" t="str">
        <f t="shared" si="28"/>
        <v/>
      </c>
      <c r="J305" s="191" t="str">
        <f t="shared" si="24"/>
        <v/>
      </c>
      <c r="M305" s="40"/>
      <c r="N305" s="40"/>
      <c r="O305" s="41"/>
      <c r="P305" s="133"/>
      <c r="Q305" s="228" t="str">
        <f t="shared" si="29"/>
        <v xml:space="preserve"> </v>
      </c>
    </row>
    <row r="306" spans="1:17" x14ac:dyDescent="0.25">
      <c r="A306" s="227"/>
      <c r="B306" s="227"/>
      <c r="C306" s="42"/>
      <c r="D306" s="42"/>
      <c r="E306" s="145"/>
      <c r="F306" s="147" t="str">
        <f t="shared" si="25"/>
        <v/>
      </c>
      <c r="G306" s="147" t="str">
        <f t="shared" si="26"/>
        <v/>
      </c>
      <c r="H306" s="147" t="str">
        <f t="shared" si="27"/>
        <v xml:space="preserve"> </v>
      </c>
      <c r="I306" s="15" t="str">
        <f t="shared" si="28"/>
        <v/>
      </c>
      <c r="J306" s="191" t="str">
        <f t="shared" si="24"/>
        <v/>
      </c>
      <c r="M306" s="40"/>
      <c r="N306" s="40"/>
      <c r="O306" s="41"/>
      <c r="P306" s="133"/>
      <c r="Q306" s="228" t="str">
        <f t="shared" si="29"/>
        <v xml:space="preserve"> </v>
      </c>
    </row>
    <row r="307" spans="1:17" x14ac:dyDescent="0.25">
      <c r="A307" s="227"/>
      <c r="B307" s="227"/>
      <c r="C307" s="42"/>
      <c r="D307" s="42"/>
      <c r="E307" s="145"/>
      <c r="F307" s="147" t="str">
        <f t="shared" si="25"/>
        <v/>
      </c>
      <c r="G307" s="147" t="str">
        <f t="shared" si="26"/>
        <v/>
      </c>
      <c r="H307" s="147" t="str">
        <f t="shared" si="27"/>
        <v xml:space="preserve"> </v>
      </c>
      <c r="I307" s="15" t="str">
        <f t="shared" si="28"/>
        <v/>
      </c>
      <c r="J307" s="191" t="str">
        <f t="shared" si="24"/>
        <v/>
      </c>
      <c r="M307" s="40"/>
      <c r="N307" s="40"/>
      <c r="O307" s="41"/>
      <c r="P307" s="133"/>
      <c r="Q307" s="228" t="str">
        <f t="shared" si="29"/>
        <v xml:space="preserve"> </v>
      </c>
    </row>
    <row r="308" spans="1:17" x14ac:dyDescent="0.25">
      <c r="A308" s="227"/>
      <c r="B308" s="227"/>
      <c r="C308" s="42"/>
      <c r="D308" s="42"/>
      <c r="E308" s="145"/>
      <c r="F308" s="147" t="str">
        <f t="shared" si="25"/>
        <v/>
      </c>
      <c r="G308" s="147" t="str">
        <f t="shared" si="26"/>
        <v/>
      </c>
      <c r="H308" s="147" t="str">
        <f t="shared" si="27"/>
        <v xml:space="preserve"> </v>
      </c>
      <c r="I308" s="15" t="str">
        <f t="shared" si="28"/>
        <v/>
      </c>
      <c r="J308" s="191" t="str">
        <f t="shared" si="24"/>
        <v/>
      </c>
      <c r="M308" s="40"/>
      <c r="N308" s="40"/>
      <c r="O308" s="41"/>
      <c r="P308" s="133"/>
      <c r="Q308" s="228" t="str">
        <f t="shared" si="29"/>
        <v xml:space="preserve"> </v>
      </c>
    </row>
    <row r="309" spans="1:17" x14ac:dyDescent="0.25">
      <c r="A309" s="227"/>
      <c r="B309" s="227"/>
      <c r="C309" s="42"/>
      <c r="D309" s="42"/>
      <c r="E309" s="145"/>
      <c r="F309" s="147" t="str">
        <f t="shared" si="25"/>
        <v/>
      </c>
      <c r="G309" s="147" t="str">
        <f t="shared" si="26"/>
        <v/>
      </c>
      <c r="H309" s="147" t="str">
        <f t="shared" si="27"/>
        <v xml:space="preserve"> </v>
      </c>
      <c r="I309" s="15" t="str">
        <f t="shared" si="28"/>
        <v/>
      </c>
      <c r="J309" s="191" t="str">
        <f t="shared" si="24"/>
        <v/>
      </c>
      <c r="M309" s="40"/>
      <c r="N309" s="40"/>
      <c r="O309" s="41"/>
      <c r="P309" s="133"/>
      <c r="Q309" s="228" t="str">
        <f t="shared" si="29"/>
        <v xml:space="preserve"> </v>
      </c>
    </row>
    <row r="310" spans="1:17" x14ac:dyDescent="0.25">
      <c r="A310" s="227"/>
      <c r="B310" s="227"/>
      <c r="C310" s="42"/>
      <c r="D310" s="42"/>
      <c r="E310" s="145"/>
      <c r="F310" s="147" t="str">
        <f t="shared" si="25"/>
        <v/>
      </c>
      <c r="G310" s="147" t="str">
        <f t="shared" si="26"/>
        <v/>
      </c>
      <c r="H310" s="147" t="str">
        <f t="shared" si="27"/>
        <v xml:space="preserve"> </v>
      </c>
      <c r="I310" s="15" t="str">
        <f t="shared" si="28"/>
        <v/>
      </c>
      <c r="J310" s="191" t="str">
        <f t="shared" si="24"/>
        <v/>
      </c>
      <c r="M310" s="40"/>
      <c r="N310" s="40"/>
      <c r="O310" s="41"/>
      <c r="P310" s="133"/>
      <c r="Q310" s="228" t="str">
        <f t="shared" si="29"/>
        <v xml:space="preserve"> </v>
      </c>
    </row>
    <row r="311" spans="1:17" x14ac:dyDescent="0.25">
      <c r="A311" s="227"/>
      <c r="B311" s="227"/>
      <c r="C311" s="42"/>
      <c r="D311" s="42"/>
      <c r="E311" s="145"/>
      <c r="F311" s="147" t="str">
        <f t="shared" si="25"/>
        <v/>
      </c>
      <c r="G311" s="147" t="str">
        <f t="shared" si="26"/>
        <v/>
      </c>
      <c r="H311" s="147" t="str">
        <f t="shared" si="27"/>
        <v xml:space="preserve"> </v>
      </c>
      <c r="I311" s="15" t="str">
        <f t="shared" si="28"/>
        <v/>
      </c>
      <c r="J311" s="191" t="str">
        <f t="shared" si="24"/>
        <v/>
      </c>
      <c r="M311" s="40"/>
      <c r="N311" s="40"/>
      <c r="O311" s="41"/>
      <c r="P311" s="133"/>
      <c r="Q311" s="228" t="str">
        <f t="shared" si="29"/>
        <v xml:space="preserve"> </v>
      </c>
    </row>
    <row r="312" spans="1:17" x14ac:dyDescent="0.25">
      <c r="A312" s="227"/>
      <c r="B312" s="227"/>
      <c r="C312" s="42"/>
      <c r="D312" s="42"/>
      <c r="E312" s="145"/>
      <c r="F312" s="147" t="str">
        <f t="shared" si="25"/>
        <v/>
      </c>
      <c r="G312" s="147" t="str">
        <f t="shared" si="26"/>
        <v/>
      </c>
      <c r="H312" s="147" t="str">
        <f t="shared" si="27"/>
        <v xml:space="preserve"> </v>
      </c>
      <c r="I312" s="15" t="str">
        <f t="shared" si="28"/>
        <v/>
      </c>
      <c r="J312" s="191" t="str">
        <f t="shared" si="24"/>
        <v/>
      </c>
      <c r="M312" s="40"/>
      <c r="N312" s="40"/>
      <c r="O312" s="41"/>
      <c r="P312" s="133"/>
      <c r="Q312" s="228" t="str">
        <f t="shared" si="29"/>
        <v xml:space="preserve"> </v>
      </c>
    </row>
    <row r="313" spans="1:17" x14ac:dyDescent="0.25">
      <c r="A313" s="227"/>
      <c r="B313" s="227"/>
      <c r="C313" s="42"/>
      <c r="D313" s="42"/>
      <c r="E313" s="145"/>
      <c r="F313" s="147" t="str">
        <f t="shared" si="25"/>
        <v/>
      </c>
      <c r="G313" s="147" t="str">
        <f t="shared" si="26"/>
        <v/>
      </c>
      <c r="H313" s="147" t="str">
        <f t="shared" si="27"/>
        <v xml:space="preserve"> </v>
      </c>
      <c r="I313" s="15" t="str">
        <f t="shared" si="28"/>
        <v/>
      </c>
      <c r="J313" s="191" t="str">
        <f t="shared" si="24"/>
        <v/>
      </c>
      <c r="M313" s="40"/>
      <c r="N313" s="40"/>
      <c r="O313" s="41"/>
      <c r="P313" s="133"/>
      <c r="Q313" s="228" t="str">
        <f t="shared" si="29"/>
        <v xml:space="preserve"> </v>
      </c>
    </row>
    <row r="314" spans="1:17" x14ac:dyDescent="0.25">
      <c r="A314" s="227"/>
      <c r="B314" s="227"/>
      <c r="C314" s="42"/>
      <c r="D314" s="42"/>
      <c r="E314" s="145"/>
      <c r="F314" s="147" t="str">
        <f t="shared" si="25"/>
        <v/>
      </c>
      <c r="G314" s="147" t="str">
        <f t="shared" si="26"/>
        <v/>
      </c>
      <c r="H314" s="147" t="str">
        <f t="shared" si="27"/>
        <v xml:space="preserve"> </v>
      </c>
      <c r="I314" s="15" t="str">
        <f t="shared" si="28"/>
        <v/>
      </c>
      <c r="J314" s="191" t="str">
        <f t="shared" si="24"/>
        <v/>
      </c>
      <c r="M314" s="40"/>
      <c r="N314" s="40"/>
      <c r="O314" s="41"/>
      <c r="P314" s="133"/>
      <c r="Q314" s="228" t="str">
        <f t="shared" si="29"/>
        <v xml:space="preserve"> </v>
      </c>
    </row>
    <row r="315" spans="1:17" x14ac:dyDescent="0.25">
      <c r="A315" s="227"/>
      <c r="B315" s="227"/>
      <c r="C315" s="42"/>
      <c r="D315" s="42"/>
      <c r="E315" s="145"/>
      <c r="F315" s="147" t="str">
        <f t="shared" si="25"/>
        <v/>
      </c>
      <c r="G315" s="147" t="str">
        <f t="shared" si="26"/>
        <v/>
      </c>
      <c r="H315" s="147" t="str">
        <f t="shared" si="27"/>
        <v xml:space="preserve"> </v>
      </c>
      <c r="I315" s="15" t="str">
        <f t="shared" si="28"/>
        <v/>
      </c>
      <c r="J315" s="191" t="str">
        <f t="shared" si="24"/>
        <v/>
      </c>
      <c r="M315" s="40"/>
      <c r="N315" s="40"/>
      <c r="O315" s="41"/>
      <c r="P315" s="133"/>
      <c r="Q315" s="228" t="str">
        <f t="shared" si="29"/>
        <v xml:space="preserve"> </v>
      </c>
    </row>
    <row r="316" spans="1:17" x14ac:dyDescent="0.25">
      <c r="A316" s="227"/>
      <c r="B316" s="227"/>
      <c r="C316" s="42"/>
      <c r="D316" s="42"/>
      <c r="E316" s="145"/>
      <c r="F316" s="147" t="str">
        <f t="shared" si="25"/>
        <v/>
      </c>
      <c r="G316" s="147" t="str">
        <f t="shared" si="26"/>
        <v/>
      </c>
      <c r="H316" s="147" t="str">
        <f t="shared" si="27"/>
        <v xml:space="preserve"> </v>
      </c>
      <c r="I316" s="15" t="str">
        <f t="shared" si="28"/>
        <v/>
      </c>
      <c r="J316" s="191" t="str">
        <f t="shared" si="24"/>
        <v/>
      </c>
      <c r="M316" s="40"/>
      <c r="N316" s="40"/>
      <c r="O316" s="41"/>
      <c r="P316" s="133"/>
      <c r="Q316" s="228" t="str">
        <f t="shared" si="29"/>
        <v xml:space="preserve"> </v>
      </c>
    </row>
    <row r="317" spans="1:17" x14ac:dyDescent="0.25">
      <c r="A317" s="227"/>
      <c r="B317" s="227"/>
      <c r="C317" s="42"/>
      <c r="D317" s="42"/>
      <c r="E317" s="145"/>
      <c r="F317" s="147" t="str">
        <f t="shared" si="25"/>
        <v/>
      </c>
      <c r="G317" s="147" t="str">
        <f t="shared" si="26"/>
        <v/>
      </c>
      <c r="H317" s="147" t="str">
        <f t="shared" si="27"/>
        <v xml:space="preserve"> </v>
      </c>
      <c r="I317" s="15" t="str">
        <f t="shared" si="28"/>
        <v/>
      </c>
      <c r="J317" s="191" t="str">
        <f t="shared" si="24"/>
        <v/>
      </c>
      <c r="M317" s="40"/>
      <c r="N317" s="40"/>
      <c r="O317" s="41"/>
      <c r="P317" s="133"/>
      <c r="Q317" s="228" t="str">
        <f t="shared" si="29"/>
        <v xml:space="preserve"> </v>
      </c>
    </row>
    <row r="318" spans="1:17" x14ac:dyDescent="0.25">
      <c r="A318" s="227"/>
      <c r="B318" s="227"/>
      <c r="C318" s="42"/>
      <c r="D318" s="42"/>
      <c r="E318" s="145"/>
      <c r="F318" s="147" t="str">
        <f t="shared" si="25"/>
        <v/>
      </c>
      <c r="G318" s="147" t="str">
        <f t="shared" si="26"/>
        <v/>
      </c>
      <c r="H318" s="147" t="str">
        <f t="shared" si="27"/>
        <v xml:space="preserve"> </v>
      </c>
      <c r="I318" s="15" t="str">
        <f t="shared" si="28"/>
        <v/>
      </c>
      <c r="J318" s="191" t="str">
        <f t="shared" si="24"/>
        <v/>
      </c>
      <c r="M318" s="40"/>
      <c r="N318" s="40"/>
      <c r="O318" s="41"/>
      <c r="P318" s="133"/>
      <c r="Q318" s="228" t="str">
        <f t="shared" si="29"/>
        <v xml:space="preserve"> </v>
      </c>
    </row>
    <row r="319" spans="1:17" x14ac:dyDescent="0.25">
      <c r="A319" s="227"/>
      <c r="B319" s="227"/>
      <c r="C319" s="42"/>
      <c r="D319" s="42"/>
      <c r="E319" s="145"/>
      <c r="F319" s="147" t="str">
        <f t="shared" si="25"/>
        <v/>
      </c>
      <c r="G319" s="147" t="str">
        <f t="shared" si="26"/>
        <v/>
      </c>
      <c r="H319" s="147" t="str">
        <f t="shared" si="27"/>
        <v xml:space="preserve"> </v>
      </c>
      <c r="I319" s="15" t="str">
        <f t="shared" si="28"/>
        <v/>
      </c>
      <c r="J319" s="191" t="str">
        <f t="shared" si="24"/>
        <v/>
      </c>
      <c r="M319" s="40"/>
      <c r="N319" s="40"/>
      <c r="O319" s="41"/>
      <c r="P319" s="133"/>
      <c r="Q319" s="228" t="str">
        <f t="shared" si="29"/>
        <v xml:space="preserve"> </v>
      </c>
    </row>
    <row r="320" spans="1:17" x14ac:dyDescent="0.25">
      <c r="A320" s="227"/>
      <c r="B320" s="227"/>
      <c r="C320" s="42"/>
      <c r="D320" s="42"/>
      <c r="E320" s="145"/>
      <c r="F320" s="147" t="str">
        <f t="shared" si="25"/>
        <v/>
      </c>
      <c r="G320" s="147" t="str">
        <f t="shared" si="26"/>
        <v/>
      </c>
      <c r="H320" s="147" t="str">
        <f t="shared" si="27"/>
        <v xml:space="preserve"> </v>
      </c>
      <c r="I320" s="15" t="str">
        <f t="shared" si="28"/>
        <v/>
      </c>
      <c r="J320" s="191" t="str">
        <f t="shared" si="24"/>
        <v/>
      </c>
      <c r="M320" s="40"/>
      <c r="N320" s="40"/>
      <c r="O320" s="41"/>
      <c r="P320" s="133"/>
      <c r="Q320" s="228" t="str">
        <f t="shared" si="29"/>
        <v xml:space="preserve"> </v>
      </c>
    </row>
    <row r="321" spans="1:17" x14ac:dyDescent="0.25">
      <c r="A321" s="227"/>
      <c r="B321" s="227"/>
      <c r="C321" s="42"/>
      <c r="D321" s="42"/>
      <c r="E321" s="145"/>
      <c r="F321" s="147" t="str">
        <f t="shared" si="25"/>
        <v/>
      </c>
      <c r="G321" s="147" t="str">
        <f t="shared" si="26"/>
        <v/>
      </c>
      <c r="H321" s="147" t="str">
        <f t="shared" si="27"/>
        <v xml:space="preserve"> </v>
      </c>
      <c r="I321" s="15" t="str">
        <f t="shared" si="28"/>
        <v/>
      </c>
      <c r="J321" s="191" t="str">
        <f t="shared" si="24"/>
        <v/>
      </c>
      <c r="M321" s="40"/>
      <c r="N321" s="40"/>
      <c r="O321" s="41"/>
      <c r="P321" s="133"/>
      <c r="Q321" s="228" t="str">
        <f t="shared" si="29"/>
        <v xml:space="preserve"> </v>
      </c>
    </row>
    <row r="322" spans="1:17" x14ac:dyDescent="0.25">
      <c r="A322" s="227"/>
      <c r="B322" s="227"/>
      <c r="C322" s="42"/>
      <c r="D322" s="42"/>
      <c r="E322" s="145"/>
      <c r="F322" s="147" t="str">
        <f t="shared" si="25"/>
        <v/>
      </c>
      <c r="G322" s="147" t="str">
        <f t="shared" si="26"/>
        <v/>
      </c>
      <c r="H322" s="147" t="str">
        <f t="shared" si="27"/>
        <v xml:space="preserve"> </v>
      </c>
      <c r="I322" s="15" t="str">
        <f t="shared" si="28"/>
        <v/>
      </c>
      <c r="J322" s="191" t="str">
        <f t="shared" si="24"/>
        <v/>
      </c>
      <c r="M322" s="40"/>
      <c r="N322" s="40"/>
      <c r="O322" s="41"/>
      <c r="P322" s="133"/>
      <c r="Q322" s="228" t="str">
        <f t="shared" si="29"/>
        <v xml:space="preserve"> </v>
      </c>
    </row>
    <row r="323" spans="1:17" x14ac:dyDescent="0.25">
      <c r="A323" s="227"/>
      <c r="B323" s="227"/>
      <c r="C323" s="42"/>
      <c r="D323" s="42"/>
      <c r="E323" s="145"/>
      <c r="F323" s="147" t="str">
        <f t="shared" si="25"/>
        <v/>
      </c>
      <c r="G323" s="147" t="str">
        <f t="shared" si="26"/>
        <v/>
      </c>
      <c r="H323" s="147" t="str">
        <f t="shared" si="27"/>
        <v xml:space="preserve"> </v>
      </c>
      <c r="I323" s="15" t="str">
        <f t="shared" si="28"/>
        <v/>
      </c>
      <c r="J323" s="191" t="str">
        <f t="shared" ref="J323:J386" si="30">IF(ISNUMBER(F323), IF(B323-A323=0, 1, IF(B323-A323=2, 3, IF(B323-A323=6, 7, B323-A323))),"")</f>
        <v/>
      </c>
      <c r="M323" s="40"/>
      <c r="N323" s="40"/>
      <c r="O323" s="41"/>
      <c r="P323" s="133"/>
      <c r="Q323" s="228" t="str">
        <f t="shared" si="29"/>
        <v xml:space="preserve"> </v>
      </c>
    </row>
    <row r="324" spans="1:17" x14ac:dyDescent="0.25">
      <c r="A324" s="227"/>
      <c r="B324" s="227"/>
      <c r="C324" s="42"/>
      <c r="D324" s="42"/>
      <c r="E324" s="145"/>
      <c r="F324" s="147" t="str">
        <f t="shared" ref="F324:F387" si="31">IF(ISNUMBER(C324),C324*E324/1000,"")</f>
        <v/>
      </c>
      <c r="G324" s="147" t="str">
        <f t="shared" ref="G324:G387" si="32">IF(ISNUMBER(D324),D324*E324/1000,"")</f>
        <v/>
      </c>
      <c r="H324" s="147" t="str">
        <f t="shared" ref="H324:H387" si="33">IF(ISNUMBER(C324),G324," ")</f>
        <v xml:space="preserve"> </v>
      </c>
      <c r="I324" s="15" t="str">
        <f t="shared" ref="I324:I387" si="34">IFERROR(IF(AND(ISNUMBER(C324),ISNUMBER(D324)),(F324-G324)/F324*100,""),"Kommentera volym--&gt;")</f>
        <v/>
      </c>
      <c r="J324" s="191" t="str">
        <f t="shared" si="30"/>
        <v/>
      </c>
      <c r="M324" s="40"/>
      <c r="N324" s="40"/>
      <c r="O324" s="41"/>
      <c r="P324" s="133"/>
      <c r="Q324" s="228" t="str">
        <f t="shared" si="29"/>
        <v xml:space="preserve"> </v>
      </c>
    </row>
    <row r="325" spans="1:17" x14ac:dyDescent="0.25">
      <c r="A325" s="227"/>
      <c r="B325" s="227"/>
      <c r="C325" s="42"/>
      <c r="D325" s="42"/>
      <c r="E325" s="145"/>
      <c r="F325" s="147" t="str">
        <f t="shared" si="31"/>
        <v/>
      </c>
      <c r="G325" s="147" t="str">
        <f t="shared" si="32"/>
        <v/>
      </c>
      <c r="H325" s="147" t="str">
        <f t="shared" si="33"/>
        <v xml:space="preserve"> </v>
      </c>
      <c r="I325" s="15" t="str">
        <f t="shared" si="34"/>
        <v/>
      </c>
      <c r="J325" s="191" t="str">
        <f t="shared" si="30"/>
        <v/>
      </c>
      <c r="M325" s="40"/>
      <c r="N325" s="40"/>
      <c r="O325" s="41"/>
      <c r="P325" s="133"/>
      <c r="Q325" s="228" t="str">
        <f t="shared" si="29"/>
        <v xml:space="preserve"> </v>
      </c>
    </row>
    <row r="326" spans="1:17" x14ac:dyDescent="0.25">
      <c r="A326" s="227"/>
      <c r="B326" s="227"/>
      <c r="C326" s="42"/>
      <c r="D326" s="42"/>
      <c r="E326" s="145"/>
      <c r="F326" s="147" t="str">
        <f t="shared" si="31"/>
        <v/>
      </c>
      <c r="G326" s="147" t="str">
        <f t="shared" si="32"/>
        <v/>
      </c>
      <c r="H326" s="147" t="str">
        <f t="shared" si="33"/>
        <v xml:space="preserve"> </v>
      </c>
      <c r="I326" s="15" t="str">
        <f t="shared" si="34"/>
        <v/>
      </c>
      <c r="J326" s="191" t="str">
        <f t="shared" si="30"/>
        <v/>
      </c>
      <c r="M326" s="40"/>
      <c r="N326" s="40"/>
      <c r="O326" s="41"/>
      <c r="P326" s="133"/>
      <c r="Q326" s="228" t="str">
        <f t="shared" si="29"/>
        <v xml:space="preserve"> </v>
      </c>
    </row>
    <row r="327" spans="1:17" x14ac:dyDescent="0.25">
      <c r="A327" s="227"/>
      <c r="B327" s="227"/>
      <c r="C327" s="42"/>
      <c r="D327" s="42"/>
      <c r="E327" s="145"/>
      <c r="F327" s="147" t="str">
        <f t="shared" si="31"/>
        <v/>
      </c>
      <c r="G327" s="147" t="str">
        <f t="shared" si="32"/>
        <v/>
      </c>
      <c r="H327" s="147" t="str">
        <f t="shared" si="33"/>
        <v xml:space="preserve"> </v>
      </c>
      <c r="I327" s="15" t="str">
        <f t="shared" si="34"/>
        <v/>
      </c>
      <c r="J327" s="191" t="str">
        <f t="shared" si="30"/>
        <v/>
      </c>
      <c r="M327" s="40"/>
      <c r="N327" s="40"/>
      <c r="O327" s="41"/>
      <c r="P327" s="133"/>
      <c r="Q327" s="228" t="str">
        <f t="shared" si="29"/>
        <v xml:space="preserve"> </v>
      </c>
    </row>
    <row r="328" spans="1:17" x14ac:dyDescent="0.25">
      <c r="A328" s="227"/>
      <c r="B328" s="227"/>
      <c r="C328" s="42"/>
      <c r="D328" s="42"/>
      <c r="E328" s="145"/>
      <c r="F328" s="147" t="str">
        <f t="shared" si="31"/>
        <v/>
      </c>
      <c r="G328" s="147" t="str">
        <f t="shared" si="32"/>
        <v/>
      </c>
      <c r="H328" s="147" t="str">
        <f t="shared" si="33"/>
        <v xml:space="preserve"> </v>
      </c>
      <c r="I328" s="15" t="str">
        <f t="shared" si="34"/>
        <v/>
      </c>
      <c r="J328" s="191" t="str">
        <f t="shared" si="30"/>
        <v/>
      </c>
      <c r="M328" s="40"/>
      <c r="N328" s="40"/>
      <c r="O328" s="41"/>
      <c r="P328" s="133"/>
      <c r="Q328" s="228" t="str">
        <f t="shared" si="29"/>
        <v xml:space="preserve"> </v>
      </c>
    </row>
    <row r="329" spans="1:17" x14ac:dyDescent="0.25">
      <c r="A329" s="227"/>
      <c r="B329" s="227"/>
      <c r="C329" s="42"/>
      <c r="D329" s="42"/>
      <c r="E329" s="145"/>
      <c r="F329" s="147" t="str">
        <f t="shared" si="31"/>
        <v/>
      </c>
      <c r="G329" s="147" t="str">
        <f t="shared" si="32"/>
        <v/>
      </c>
      <c r="H329" s="147" t="str">
        <f t="shared" si="33"/>
        <v xml:space="preserve"> </v>
      </c>
      <c r="I329" s="15" t="str">
        <f t="shared" si="34"/>
        <v/>
      </c>
      <c r="J329" s="191" t="str">
        <f t="shared" si="30"/>
        <v/>
      </c>
      <c r="M329" s="40"/>
      <c r="N329" s="40"/>
      <c r="O329" s="41"/>
      <c r="P329" s="133"/>
      <c r="Q329" s="228" t="str">
        <f t="shared" si="29"/>
        <v xml:space="preserve"> </v>
      </c>
    </row>
    <row r="330" spans="1:17" x14ac:dyDescent="0.25">
      <c r="A330" s="227"/>
      <c r="B330" s="227"/>
      <c r="C330" s="42"/>
      <c r="D330" s="42"/>
      <c r="E330" s="145"/>
      <c r="F330" s="147" t="str">
        <f t="shared" si="31"/>
        <v/>
      </c>
      <c r="G330" s="147" t="str">
        <f t="shared" si="32"/>
        <v/>
      </c>
      <c r="H330" s="147" t="str">
        <f t="shared" si="33"/>
        <v xml:space="preserve"> </v>
      </c>
      <c r="I330" s="15" t="str">
        <f t="shared" si="34"/>
        <v/>
      </c>
      <c r="J330" s="191" t="str">
        <f t="shared" si="30"/>
        <v/>
      </c>
      <c r="M330" s="40"/>
      <c r="N330" s="40"/>
      <c r="O330" s="41"/>
      <c r="P330" s="133"/>
      <c r="Q330" s="228" t="str">
        <f t="shared" si="29"/>
        <v xml:space="preserve"> </v>
      </c>
    </row>
    <row r="331" spans="1:17" x14ac:dyDescent="0.25">
      <c r="A331" s="227"/>
      <c r="B331" s="227"/>
      <c r="C331" s="42"/>
      <c r="D331" s="42"/>
      <c r="E331" s="145"/>
      <c r="F331" s="147" t="str">
        <f t="shared" si="31"/>
        <v/>
      </c>
      <c r="G331" s="147" t="str">
        <f t="shared" si="32"/>
        <v/>
      </c>
      <c r="H331" s="147" t="str">
        <f t="shared" si="33"/>
        <v xml:space="preserve"> </v>
      </c>
      <c r="I331" s="15" t="str">
        <f t="shared" si="34"/>
        <v/>
      </c>
      <c r="J331" s="191" t="str">
        <f t="shared" si="30"/>
        <v/>
      </c>
      <c r="M331" s="40"/>
      <c r="N331" s="40"/>
      <c r="O331" s="41"/>
      <c r="P331" s="133"/>
      <c r="Q331" s="228" t="str">
        <f t="shared" si="29"/>
        <v xml:space="preserve"> </v>
      </c>
    </row>
    <row r="332" spans="1:17" x14ac:dyDescent="0.25">
      <c r="A332" s="227"/>
      <c r="B332" s="227"/>
      <c r="C332" s="42"/>
      <c r="D332" s="42"/>
      <c r="E332" s="145"/>
      <c r="F332" s="147" t="str">
        <f t="shared" si="31"/>
        <v/>
      </c>
      <c r="G332" s="147" t="str">
        <f t="shared" si="32"/>
        <v/>
      </c>
      <c r="H332" s="147" t="str">
        <f t="shared" si="33"/>
        <v xml:space="preserve"> </v>
      </c>
      <c r="I332" s="15" t="str">
        <f t="shared" si="34"/>
        <v/>
      </c>
      <c r="J332" s="191" t="str">
        <f t="shared" si="30"/>
        <v/>
      </c>
      <c r="M332" s="40"/>
      <c r="N332" s="40"/>
      <c r="O332" s="41"/>
      <c r="P332" s="133"/>
      <c r="Q332" s="228" t="str">
        <f t="shared" si="29"/>
        <v xml:space="preserve"> </v>
      </c>
    </row>
    <row r="333" spans="1:17" x14ac:dyDescent="0.25">
      <c r="A333" s="227"/>
      <c r="B333" s="227"/>
      <c r="C333" s="42"/>
      <c r="D333" s="42"/>
      <c r="E333" s="145"/>
      <c r="F333" s="147" t="str">
        <f t="shared" si="31"/>
        <v/>
      </c>
      <c r="G333" s="147" t="str">
        <f t="shared" si="32"/>
        <v/>
      </c>
      <c r="H333" s="147" t="str">
        <f t="shared" si="33"/>
        <v xml:space="preserve"> </v>
      </c>
      <c r="I333" s="15" t="str">
        <f t="shared" si="34"/>
        <v/>
      </c>
      <c r="J333" s="191" t="str">
        <f t="shared" si="30"/>
        <v/>
      </c>
      <c r="M333" s="40"/>
      <c r="N333" s="40"/>
      <c r="O333" s="41"/>
      <c r="P333" s="133"/>
      <c r="Q333" s="228" t="str">
        <f t="shared" si="29"/>
        <v xml:space="preserve"> </v>
      </c>
    </row>
    <row r="334" spans="1:17" x14ac:dyDescent="0.25">
      <c r="A334" s="227"/>
      <c r="B334" s="227"/>
      <c r="C334" s="42"/>
      <c r="D334" s="42"/>
      <c r="E334" s="145"/>
      <c r="F334" s="147" t="str">
        <f t="shared" si="31"/>
        <v/>
      </c>
      <c r="G334" s="147" t="str">
        <f t="shared" si="32"/>
        <v/>
      </c>
      <c r="H334" s="147" t="str">
        <f t="shared" si="33"/>
        <v xml:space="preserve"> </v>
      </c>
      <c r="I334" s="15" t="str">
        <f t="shared" si="34"/>
        <v/>
      </c>
      <c r="J334" s="191" t="str">
        <f t="shared" si="30"/>
        <v/>
      </c>
      <c r="M334" s="40"/>
      <c r="N334" s="40"/>
      <c r="O334" s="41"/>
      <c r="P334" s="133"/>
      <c r="Q334" s="228" t="str">
        <f t="shared" si="29"/>
        <v xml:space="preserve"> </v>
      </c>
    </row>
    <row r="335" spans="1:17" x14ac:dyDescent="0.25">
      <c r="A335" s="227"/>
      <c r="B335" s="227"/>
      <c r="C335" s="42"/>
      <c r="D335" s="42"/>
      <c r="E335" s="145"/>
      <c r="F335" s="147" t="str">
        <f t="shared" si="31"/>
        <v/>
      </c>
      <c r="G335" s="147" t="str">
        <f t="shared" si="32"/>
        <v/>
      </c>
      <c r="H335" s="147" t="str">
        <f t="shared" si="33"/>
        <v xml:space="preserve"> </v>
      </c>
      <c r="I335" s="15" t="str">
        <f t="shared" si="34"/>
        <v/>
      </c>
      <c r="J335" s="191" t="str">
        <f t="shared" si="30"/>
        <v/>
      </c>
      <c r="M335" s="40"/>
      <c r="N335" s="40"/>
      <c r="O335" s="41"/>
      <c r="P335" s="133"/>
      <c r="Q335" s="228" t="str">
        <f t="shared" si="29"/>
        <v xml:space="preserve"> </v>
      </c>
    </row>
    <row r="336" spans="1:17" x14ac:dyDescent="0.25">
      <c r="A336" s="227"/>
      <c r="B336" s="227"/>
      <c r="C336" s="42"/>
      <c r="D336" s="42"/>
      <c r="E336" s="145"/>
      <c r="F336" s="147" t="str">
        <f t="shared" si="31"/>
        <v/>
      </c>
      <c r="G336" s="147" t="str">
        <f t="shared" si="32"/>
        <v/>
      </c>
      <c r="H336" s="147" t="str">
        <f t="shared" si="33"/>
        <v xml:space="preserve"> </v>
      </c>
      <c r="I336" s="15" t="str">
        <f t="shared" si="34"/>
        <v/>
      </c>
      <c r="J336" s="191" t="str">
        <f t="shared" si="30"/>
        <v/>
      </c>
      <c r="M336" s="40"/>
      <c r="N336" s="40"/>
      <c r="O336" s="41"/>
      <c r="P336" s="133"/>
      <c r="Q336" s="228" t="str">
        <f t="shared" si="29"/>
        <v xml:space="preserve"> </v>
      </c>
    </row>
    <row r="337" spans="1:17" x14ac:dyDescent="0.25">
      <c r="A337" s="227"/>
      <c r="B337" s="227"/>
      <c r="C337" s="42"/>
      <c r="D337" s="42"/>
      <c r="E337" s="145"/>
      <c r="F337" s="147" t="str">
        <f t="shared" si="31"/>
        <v/>
      </c>
      <c r="G337" s="147" t="str">
        <f t="shared" si="32"/>
        <v/>
      </c>
      <c r="H337" s="147" t="str">
        <f t="shared" si="33"/>
        <v xml:space="preserve"> </v>
      </c>
      <c r="I337" s="15" t="str">
        <f t="shared" si="34"/>
        <v/>
      </c>
      <c r="J337" s="191" t="str">
        <f t="shared" si="30"/>
        <v/>
      </c>
      <c r="M337" s="40"/>
      <c r="N337" s="40"/>
      <c r="O337" s="41"/>
      <c r="P337" s="133"/>
      <c r="Q337" s="228" t="str">
        <f t="shared" si="29"/>
        <v xml:space="preserve"> </v>
      </c>
    </row>
    <row r="338" spans="1:17" x14ac:dyDescent="0.25">
      <c r="A338" s="227"/>
      <c r="B338" s="227"/>
      <c r="C338" s="42"/>
      <c r="D338" s="42"/>
      <c r="E338" s="145"/>
      <c r="F338" s="147" t="str">
        <f t="shared" si="31"/>
        <v/>
      </c>
      <c r="G338" s="147" t="str">
        <f t="shared" si="32"/>
        <v/>
      </c>
      <c r="H338" s="147" t="str">
        <f t="shared" si="33"/>
        <v xml:space="preserve"> </v>
      </c>
      <c r="I338" s="15" t="str">
        <f t="shared" si="34"/>
        <v/>
      </c>
      <c r="J338" s="191" t="str">
        <f t="shared" si="30"/>
        <v/>
      </c>
      <c r="M338" s="40"/>
      <c r="N338" s="40"/>
      <c r="O338" s="41"/>
      <c r="P338" s="133"/>
      <c r="Q338" s="228" t="str">
        <f t="shared" si="29"/>
        <v xml:space="preserve"> </v>
      </c>
    </row>
    <row r="339" spans="1:17" x14ac:dyDescent="0.25">
      <c r="A339" s="227"/>
      <c r="B339" s="227"/>
      <c r="C339" s="42"/>
      <c r="D339" s="42"/>
      <c r="E339" s="145"/>
      <c r="F339" s="147" t="str">
        <f t="shared" si="31"/>
        <v/>
      </c>
      <c r="G339" s="147" t="str">
        <f t="shared" si="32"/>
        <v/>
      </c>
      <c r="H339" s="147" t="str">
        <f t="shared" si="33"/>
        <v xml:space="preserve"> </v>
      </c>
      <c r="I339" s="15" t="str">
        <f t="shared" si="34"/>
        <v/>
      </c>
      <c r="J339" s="191" t="str">
        <f t="shared" si="30"/>
        <v/>
      </c>
      <c r="M339" s="40"/>
      <c r="N339" s="40"/>
      <c r="O339" s="41"/>
      <c r="P339" s="133"/>
      <c r="Q339" s="228" t="str">
        <f t="shared" si="29"/>
        <v xml:space="preserve"> </v>
      </c>
    </row>
    <row r="340" spans="1:17" x14ac:dyDescent="0.25">
      <c r="A340" s="227"/>
      <c r="B340" s="227"/>
      <c r="C340" s="42"/>
      <c r="D340" s="42"/>
      <c r="E340" s="145"/>
      <c r="F340" s="147" t="str">
        <f t="shared" si="31"/>
        <v/>
      </c>
      <c r="G340" s="147" t="str">
        <f t="shared" si="32"/>
        <v/>
      </c>
      <c r="H340" s="147" t="str">
        <f t="shared" si="33"/>
        <v xml:space="preserve"> </v>
      </c>
      <c r="I340" s="15" t="str">
        <f t="shared" si="34"/>
        <v/>
      </c>
      <c r="J340" s="191" t="str">
        <f t="shared" si="30"/>
        <v/>
      </c>
      <c r="M340" s="40"/>
      <c r="N340" s="40"/>
      <c r="O340" s="41"/>
      <c r="P340" s="133"/>
      <c r="Q340" s="228" t="str">
        <f t="shared" si="29"/>
        <v xml:space="preserve"> </v>
      </c>
    </row>
    <row r="341" spans="1:17" x14ac:dyDescent="0.25">
      <c r="A341" s="227"/>
      <c r="B341" s="227"/>
      <c r="C341" s="42"/>
      <c r="D341" s="42"/>
      <c r="E341" s="145"/>
      <c r="F341" s="147" t="str">
        <f t="shared" si="31"/>
        <v/>
      </c>
      <c r="G341" s="147" t="str">
        <f t="shared" si="32"/>
        <v/>
      </c>
      <c r="H341" s="147" t="str">
        <f t="shared" si="33"/>
        <v xml:space="preserve"> </v>
      </c>
      <c r="I341" s="15" t="str">
        <f t="shared" si="34"/>
        <v/>
      </c>
      <c r="J341" s="191" t="str">
        <f t="shared" si="30"/>
        <v/>
      </c>
      <c r="M341" s="40"/>
      <c r="N341" s="40"/>
      <c r="O341" s="41"/>
      <c r="P341" s="133"/>
      <c r="Q341" s="228" t="str">
        <f t="shared" si="29"/>
        <v xml:space="preserve"> </v>
      </c>
    </row>
    <row r="342" spans="1:17" x14ac:dyDescent="0.25">
      <c r="A342" s="227"/>
      <c r="B342" s="227"/>
      <c r="C342" s="42"/>
      <c r="D342" s="42"/>
      <c r="E342" s="145"/>
      <c r="F342" s="147" t="str">
        <f t="shared" si="31"/>
        <v/>
      </c>
      <c r="G342" s="147" t="str">
        <f t="shared" si="32"/>
        <v/>
      </c>
      <c r="H342" s="147" t="str">
        <f t="shared" si="33"/>
        <v xml:space="preserve"> </v>
      </c>
      <c r="I342" s="15" t="str">
        <f t="shared" si="34"/>
        <v/>
      </c>
      <c r="J342" s="191" t="str">
        <f t="shared" si="30"/>
        <v/>
      </c>
      <c r="M342" s="40"/>
      <c r="N342" s="40"/>
      <c r="O342" s="41"/>
      <c r="P342" s="133"/>
      <c r="Q342" s="228" t="str">
        <f t="shared" ref="Q342:Q400" si="35">IF(AND(ISNUMBER(O342),ISNUMBER(P342)),(O342*P342/1000)," ")</f>
        <v xml:space="preserve"> </v>
      </c>
    </row>
    <row r="343" spans="1:17" x14ac:dyDescent="0.25">
      <c r="A343" s="227"/>
      <c r="B343" s="227"/>
      <c r="C343" s="42"/>
      <c r="D343" s="42"/>
      <c r="E343" s="145"/>
      <c r="F343" s="147" t="str">
        <f t="shared" si="31"/>
        <v/>
      </c>
      <c r="G343" s="147" t="str">
        <f t="shared" si="32"/>
        <v/>
      </c>
      <c r="H343" s="147" t="str">
        <f t="shared" si="33"/>
        <v xml:space="preserve"> </v>
      </c>
      <c r="I343" s="15" t="str">
        <f t="shared" si="34"/>
        <v/>
      </c>
      <c r="J343" s="191" t="str">
        <f t="shared" si="30"/>
        <v/>
      </c>
      <c r="M343" s="40"/>
      <c r="N343" s="40"/>
      <c r="O343" s="41"/>
      <c r="P343" s="133"/>
      <c r="Q343" s="228" t="str">
        <f t="shared" si="35"/>
        <v xml:space="preserve"> </v>
      </c>
    </row>
    <row r="344" spans="1:17" x14ac:dyDescent="0.25">
      <c r="A344" s="227"/>
      <c r="B344" s="227"/>
      <c r="C344" s="42"/>
      <c r="D344" s="42"/>
      <c r="E344" s="145"/>
      <c r="F344" s="147" t="str">
        <f t="shared" si="31"/>
        <v/>
      </c>
      <c r="G344" s="147" t="str">
        <f t="shared" si="32"/>
        <v/>
      </c>
      <c r="H344" s="147" t="str">
        <f t="shared" si="33"/>
        <v xml:space="preserve"> </v>
      </c>
      <c r="I344" s="15" t="str">
        <f t="shared" si="34"/>
        <v/>
      </c>
      <c r="J344" s="191" t="str">
        <f t="shared" si="30"/>
        <v/>
      </c>
      <c r="M344" s="40"/>
      <c r="N344" s="40"/>
      <c r="O344" s="41"/>
      <c r="P344" s="133"/>
      <c r="Q344" s="228" t="str">
        <f t="shared" si="35"/>
        <v xml:space="preserve"> </v>
      </c>
    </row>
    <row r="345" spans="1:17" x14ac:dyDescent="0.25">
      <c r="A345" s="227"/>
      <c r="B345" s="227"/>
      <c r="C345" s="42"/>
      <c r="D345" s="42"/>
      <c r="E345" s="145"/>
      <c r="F345" s="147" t="str">
        <f t="shared" si="31"/>
        <v/>
      </c>
      <c r="G345" s="147" t="str">
        <f t="shared" si="32"/>
        <v/>
      </c>
      <c r="H345" s="147" t="str">
        <f t="shared" si="33"/>
        <v xml:space="preserve"> </v>
      </c>
      <c r="I345" s="15" t="str">
        <f t="shared" si="34"/>
        <v/>
      </c>
      <c r="J345" s="191" t="str">
        <f t="shared" si="30"/>
        <v/>
      </c>
      <c r="M345" s="40"/>
      <c r="N345" s="40"/>
      <c r="O345" s="41"/>
      <c r="P345" s="133"/>
      <c r="Q345" s="228" t="str">
        <f t="shared" si="35"/>
        <v xml:space="preserve"> </v>
      </c>
    </row>
    <row r="346" spans="1:17" x14ac:dyDescent="0.25">
      <c r="A346" s="227"/>
      <c r="B346" s="227"/>
      <c r="C346" s="42"/>
      <c r="D346" s="42"/>
      <c r="E346" s="145"/>
      <c r="F346" s="147" t="str">
        <f t="shared" si="31"/>
        <v/>
      </c>
      <c r="G346" s="147" t="str">
        <f t="shared" si="32"/>
        <v/>
      </c>
      <c r="H346" s="147" t="str">
        <f t="shared" si="33"/>
        <v xml:space="preserve"> </v>
      </c>
      <c r="I346" s="15" t="str">
        <f t="shared" si="34"/>
        <v/>
      </c>
      <c r="J346" s="191" t="str">
        <f t="shared" si="30"/>
        <v/>
      </c>
      <c r="M346" s="40"/>
      <c r="N346" s="40"/>
      <c r="O346" s="41"/>
      <c r="P346" s="133"/>
      <c r="Q346" s="228" t="str">
        <f t="shared" si="35"/>
        <v xml:space="preserve"> </v>
      </c>
    </row>
    <row r="347" spans="1:17" x14ac:dyDescent="0.25">
      <c r="A347" s="227"/>
      <c r="B347" s="227"/>
      <c r="C347" s="42"/>
      <c r="D347" s="42"/>
      <c r="E347" s="145"/>
      <c r="F347" s="147" t="str">
        <f t="shared" si="31"/>
        <v/>
      </c>
      <c r="G347" s="147" t="str">
        <f t="shared" si="32"/>
        <v/>
      </c>
      <c r="H347" s="147" t="str">
        <f t="shared" si="33"/>
        <v xml:space="preserve"> </v>
      </c>
      <c r="I347" s="15" t="str">
        <f t="shared" si="34"/>
        <v/>
      </c>
      <c r="J347" s="191" t="str">
        <f t="shared" si="30"/>
        <v/>
      </c>
      <c r="M347" s="40"/>
      <c r="N347" s="40"/>
      <c r="O347" s="41"/>
      <c r="P347" s="133"/>
      <c r="Q347" s="228" t="str">
        <f t="shared" si="35"/>
        <v xml:space="preserve"> </v>
      </c>
    </row>
    <row r="348" spans="1:17" x14ac:dyDescent="0.25">
      <c r="A348" s="227"/>
      <c r="B348" s="227"/>
      <c r="C348" s="42"/>
      <c r="D348" s="42"/>
      <c r="E348" s="145"/>
      <c r="F348" s="147" t="str">
        <f t="shared" si="31"/>
        <v/>
      </c>
      <c r="G348" s="147" t="str">
        <f t="shared" si="32"/>
        <v/>
      </c>
      <c r="H348" s="147" t="str">
        <f t="shared" si="33"/>
        <v xml:space="preserve"> </v>
      </c>
      <c r="I348" s="15" t="str">
        <f t="shared" si="34"/>
        <v/>
      </c>
      <c r="J348" s="191" t="str">
        <f t="shared" si="30"/>
        <v/>
      </c>
      <c r="M348" s="40"/>
      <c r="N348" s="40"/>
      <c r="O348" s="41"/>
      <c r="P348" s="133"/>
      <c r="Q348" s="228" t="str">
        <f t="shared" si="35"/>
        <v xml:space="preserve"> </v>
      </c>
    </row>
    <row r="349" spans="1:17" x14ac:dyDescent="0.25">
      <c r="A349" s="227"/>
      <c r="B349" s="227"/>
      <c r="C349" s="42"/>
      <c r="D349" s="42"/>
      <c r="E349" s="145"/>
      <c r="F349" s="147" t="str">
        <f t="shared" si="31"/>
        <v/>
      </c>
      <c r="G349" s="147" t="str">
        <f t="shared" si="32"/>
        <v/>
      </c>
      <c r="H349" s="147" t="str">
        <f t="shared" si="33"/>
        <v xml:space="preserve"> </v>
      </c>
      <c r="I349" s="15" t="str">
        <f t="shared" si="34"/>
        <v/>
      </c>
      <c r="J349" s="191" t="str">
        <f t="shared" si="30"/>
        <v/>
      </c>
      <c r="M349" s="40"/>
      <c r="N349" s="40"/>
      <c r="O349" s="41"/>
      <c r="P349" s="133"/>
      <c r="Q349" s="228" t="str">
        <f t="shared" si="35"/>
        <v xml:space="preserve"> </v>
      </c>
    </row>
    <row r="350" spans="1:17" x14ac:dyDescent="0.25">
      <c r="A350" s="227"/>
      <c r="B350" s="227"/>
      <c r="C350" s="42"/>
      <c r="D350" s="42"/>
      <c r="E350" s="145"/>
      <c r="F350" s="147" t="str">
        <f t="shared" si="31"/>
        <v/>
      </c>
      <c r="G350" s="147" t="str">
        <f t="shared" si="32"/>
        <v/>
      </c>
      <c r="H350" s="147" t="str">
        <f t="shared" si="33"/>
        <v xml:space="preserve"> </v>
      </c>
      <c r="I350" s="15" t="str">
        <f t="shared" si="34"/>
        <v/>
      </c>
      <c r="J350" s="191" t="str">
        <f t="shared" si="30"/>
        <v/>
      </c>
      <c r="M350" s="40"/>
      <c r="N350" s="40"/>
      <c r="O350" s="41"/>
      <c r="P350" s="133"/>
      <c r="Q350" s="228" t="str">
        <f t="shared" si="35"/>
        <v xml:space="preserve"> </v>
      </c>
    </row>
    <row r="351" spans="1:17" x14ac:dyDescent="0.25">
      <c r="A351" s="227"/>
      <c r="B351" s="227"/>
      <c r="C351" s="42"/>
      <c r="D351" s="42"/>
      <c r="E351" s="145"/>
      <c r="F351" s="147" t="str">
        <f t="shared" si="31"/>
        <v/>
      </c>
      <c r="G351" s="147" t="str">
        <f t="shared" si="32"/>
        <v/>
      </c>
      <c r="H351" s="147" t="str">
        <f t="shared" si="33"/>
        <v xml:space="preserve"> </v>
      </c>
      <c r="I351" s="15" t="str">
        <f t="shared" si="34"/>
        <v/>
      </c>
      <c r="J351" s="191" t="str">
        <f t="shared" si="30"/>
        <v/>
      </c>
      <c r="M351" s="40"/>
      <c r="N351" s="40"/>
      <c r="O351" s="41"/>
      <c r="P351" s="133"/>
      <c r="Q351" s="228" t="str">
        <f t="shared" si="35"/>
        <v xml:space="preserve"> </v>
      </c>
    </row>
    <row r="352" spans="1:17" x14ac:dyDescent="0.25">
      <c r="A352" s="227"/>
      <c r="B352" s="227"/>
      <c r="C352" s="42"/>
      <c r="D352" s="42"/>
      <c r="E352" s="145"/>
      <c r="F352" s="147" t="str">
        <f t="shared" si="31"/>
        <v/>
      </c>
      <c r="G352" s="147" t="str">
        <f t="shared" si="32"/>
        <v/>
      </c>
      <c r="H352" s="147" t="str">
        <f t="shared" si="33"/>
        <v xml:space="preserve"> </v>
      </c>
      <c r="I352" s="15" t="str">
        <f t="shared" si="34"/>
        <v/>
      </c>
      <c r="J352" s="191" t="str">
        <f t="shared" si="30"/>
        <v/>
      </c>
      <c r="M352" s="40"/>
      <c r="N352" s="40"/>
      <c r="O352" s="41"/>
      <c r="P352" s="133"/>
      <c r="Q352" s="228" t="str">
        <f t="shared" si="35"/>
        <v xml:space="preserve"> </v>
      </c>
    </row>
    <row r="353" spans="1:17" x14ac:dyDescent="0.25">
      <c r="A353" s="227"/>
      <c r="B353" s="227"/>
      <c r="C353" s="42"/>
      <c r="D353" s="42"/>
      <c r="E353" s="145"/>
      <c r="F353" s="147" t="str">
        <f t="shared" si="31"/>
        <v/>
      </c>
      <c r="G353" s="147" t="str">
        <f t="shared" si="32"/>
        <v/>
      </c>
      <c r="H353" s="147" t="str">
        <f t="shared" si="33"/>
        <v xml:space="preserve"> </v>
      </c>
      <c r="I353" s="15" t="str">
        <f t="shared" si="34"/>
        <v/>
      </c>
      <c r="J353" s="191" t="str">
        <f t="shared" si="30"/>
        <v/>
      </c>
      <c r="M353" s="40"/>
      <c r="N353" s="40"/>
      <c r="O353" s="41"/>
      <c r="P353" s="133"/>
      <c r="Q353" s="228" t="str">
        <f t="shared" si="35"/>
        <v xml:space="preserve"> </v>
      </c>
    </row>
    <row r="354" spans="1:17" x14ac:dyDescent="0.25">
      <c r="A354" s="227"/>
      <c r="B354" s="227"/>
      <c r="C354" s="42"/>
      <c r="D354" s="42"/>
      <c r="E354" s="145"/>
      <c r="F354" s="147" t="str">
        <f t="shared" si="31"/>
        <v/>
      </c>
      <c r="G354" s="147" t="str">
        <f t="shared" si="32"/>
        <v/>
      </c>
      <c r="H354" s="147" t="str">
        <f t="shared" si="33"/>
        <v xml:space="preserve"> </v>
      </c>
      <c r="I354" s="15" t="str">
        <f t="shared" si="34"/>
        <v/>
      </c>
      <c r="J354" s="191" t="str">
        <f t="shared" si="30"/>
        <v/>
      </c>
      <c r="M354" s="40"/>
      <c r="N354" s="40"/>
      <c r="O354" s="41"/>
      <c r="P354" s="133"/>
      <c r="Q354" s="228" t="str">
        <f t="shared" si="35"/>
        <v xml:space="preserve"> </v>
      </c>
    </row>
    <row r="355" spans="1:17" x14ac:dyDescent="0.25">
      <c r="A355" s="227"/>
      <c r="B355" s="227"/>
      <c r="C355" s="42"/>
      <c r="D355" s="42"/>
      <c r="E355" s="145"/>
      <c r="F355" s="147" t="str">
        <f t="shared" si="31"/>
        <v/>
      </c>
      <c r="G355" s="147" t="str">
        <f t="shared" si="32"/>
        <v/>
      </c>
      <c r="H355" s="147" t="str">
        <f t="shared" si="33"/>
        <v xml:space="preserve"> </v>
      </c>
      <c r="I355" s="15" t="str">
        <f t="shared" si="34"/>
        <v/>
      </c>
      <c r="J355" s="191" t="str">
        <f t="shared" si="30"/>
        <v/>
      </c>
      <c r="M355" s="40"/>
      <c r="N355" s="40"/>
      <c r="O355" s="41"/>
      <c r="P355" s="133"/>
      <c r="Q355" s="228" t="str">
        <f t="shared" si="35"/>
        <v xml:space="preserve"> </v>
      </c>
    </row>
    <row r="356" spans="1:17" x14ac:dyDescent="0.25">
      <c r="A356" s="227"/>
      <c r="B356" s="227"/>
      <c r="C356" s="42"/>
      <c r="D356" s="42"/>
      <c r="E356" s="145"/>
      <c r="F356" s="147" t="str">
        <f t="shared" si="31"/>
        <v/>
      </c>
      <c r="G356" s="147" t="str">
        <f t="shared" si="32"/>
        <v/>
      </c>
      <c r="H356" s="147" t="str">
        <f t="shared" si="33"/>
        <v xml:space="preserve"> </v>
      </c>
      <c r="I356" s="15" t="str">
        <f t="shared" si="34"/>
        <v/>
      </c>
      <c r="J356" s="191" t="str">
        <f t="shared" si="30"/>
        <v/>
      </c>
      <c r="M356" s="40"/>
      <c r="N356" s="40"/>
      <c r="O356" s="41"/>
      <c r="P356" s="133"/>
      <c r="Q356" s="228" t="str">
        <f t="shared" si="35"/>
        <v xml:space="preserve"> </v>
      </c>
    </row>
    <row r="357" spans="1:17" x14ac:dyDescent="0.25">
      <c r="A357" s="227"/>
      <c r="B357" s="227"/>
      <c r="C357" s="42"/>
      <c r="D357" s="42"/>
      <c r="E357" s="145"/>
      <c r="F357" s="147" t="str">
        <f t="shared" si="31"/>
        <v/>
      </c>
      <c r="G357" s="147" t="str">
        <f t="shared" si="32"/>
        <v/>
      </c>
      <c r="H357" s="147" t="str">
        <f t="shared" si="33"/>
        <v xml:space="preserve"> </v>
      </c>
      <c r="I357" s="15" t="str">
        <f t="shared" si="34"/>
        <v/>
      </c>
      <c r="J357" s="191" t="str">
        <f t="shared" si="30"/>
        <v/>
      </c>
      <c r="M357" s="40"/>
      <c r="N357" s="40"/>
      <c r="O357" s="41"/>
      <c r="P357" s="133"/>
      <c r="Q357" s="228" t="str">
        <f t="shared" si="35"/>
        <v xml:space="preserve"> </v>
      </c>
    </row>
    <row r="358" spans="1:17" x14ac:dyDescent="0.25">
      <c r="A358" s="227"/>
      <c r="B358" s="227"/>
      <c r="C358" s="42"/>
      <c r="D358" s="42"/>
      <c r="E358" s="145"/>
      <c r="F358" s="147" t="str">
        <f t="shared" si="31"/>
        <v/>
      </c>
      <c r="G358" s="147" t="str">
        <f t="shared" si="32"/>
        <v/>
      </c>
      <c r="H358" s="147" t="str">
        <f t="shared" si="33"/>
        <v xml:space="preserve"> </v>
      </c>
      <c r="I358" s="15" t="str">
        <f t="shared" si="34"/>
        <v/>
      </c>
      <c r="J358" s="191" t="str">
        <f t="shared" si="30"/>
        <v/>
      </c>
      <c r="M358" s="40"/>
      <c r="N358" s="40"/>
      <c r="O358" s="41"/>
      <c r="P358" s="133"/>
      <c r="Q358" s="228" t="str">
        <f t="shared" si="35"/>
        <v xml:space="preserve"> </v>
      </c>
    </row>
    <row r="359" spans="1:17" x14ac:dyDescent="0.25">
      <c r="A359" s="227"/>
      <c r="B359" s="227"/>
      <c r="C359" s="42"/>
      <c r="D359" s="42"/>
      <c r="E359" s="145"/>
      <c r="F359" s="147" t="str">
        <f t="shared" si="31"/>
        <v/>
      </c>
      <c r="G359" s="147" t="str">
        <f t="shared" si="32"/>
        <v/>
      </c>
      <c r="H359" s="147" t="str">
        <f t="shared" si="33"/>
        <v xml:space="preserve"> </v>
      </c>
      <c r="I359" s="15" t="str">
        <f t="shared" si="34"/>
        <v/>
      </c>
      <c r="J359" s="191" t="str">
        <f t="shared" si="30"/>
        <v/>
      </c>
      <c r="M359" s="40"/>
      <c r="N359" s="40"/>
      <c r="O359" s="41"/>
      <c r="P359" s="133"/>
      <c r="Q359" s="228" t="str">
        <f t="shared" si="35"/>
        <v xml:space="preserve"> </v>
      </c>
    </row>
    <row r="360" spans="1:17" x14ac:dyDescent="0.25">
      <c r="A360" s="227"/>
      <c r="B360" s="227"/>
      <c r="C360" s="42"/>
      <c r="D360" s="42"/>
      <c r="E360" s="145"/>
      <c r="F360" s="147" t="str">
        <f t="shared" si="31"/>
        <v/>
      </c>
      <c r="G360" s="147" t="str">
        <f t="shared" si="32"/>
        <v/>
      </c>
      <c r="H360" s="147" t="str">
        <f t="shared" si="33"/>
        <v xml:space="preserve"> </v>
      </c>
      <c r="I360" s="15" t="str">
        <f t="shared" si="34"/>
        <v/>
      </c>
      <c r="J360" s="191" t="str">
        <f t="shared" si="30"/>
        <v/>
      </c>
      <c r="M360" s="40"/>
      <c r="N360" s="40"/>
      <c r="O360" s="41"/>
      <c r="P360" s="133"/>
      <c r="Q360" s="228" t="str">
        <f t="shared" si="35"/>
        <v xml:space="preserve"> </v>
      </c>
    </row>
    <row r="361" spans="1:17" x14ac:dyDescent="0.25">
      <c r="A361" s="227"/>
      <c r="B361" s="227"/>
      <c r="C361" s="42"/>
      <c r="D361" s="42"/>
      <c r="E361" s="145"/>
      <c r="F361" s="147" t="str">
        <f t="shared" si="31"/>
        <v/>
      </c>
      <c r="G361" s="147" t="str">
        <f t="shared" si="32"/>
        <v/>
      </c>
      <c r="H361" s="147" t="str">
        <f t="shared" si="33"/>
        <v xml:space="preserve"> </v>
      </c>
      <c r="I361" s="15" t="str">
        <f t="shared" si="34"/>
        <v/>
      </c>
      <c r="J361" s="191" t="str">
        <f t="shared" si="30"/>
        <v/>
      </c>
      <c r="M361" s="40"/>
      <c r="N361" s="40"/>
      <c r="O361" s="41"/>
      <c r="P361" s="133"/>
      <c r="Q361" s="228" t="str">
        <f t="shared" si="35"/>
        <v xml:space="preserve"> </v>
      </c>
    </row>
    <row r="362" spans="1:17" x14ac:dyDescent="0.25">
      <c r="A362" s="227"/>
      <c r="B362" s="227"/>
      <c r="C362" s="42"/>
      <c r="D362" s="42"/>
      <c r="E362" s="145"/>
      <c r="F362" s="147" t="str">
        <f t="shared" si="31"/>
        <v/>
      </c>
      <c r="G362" s="147" t="str">
        <f t="shared" si="32"/>
        <v/>
      </c>
      <c r="H362" s="147" t="str">
        <f t="shared" si="33"/>
        <v xml:space="preserve"> </v>
      </c>
      <c r="I362" s="15" t="str">
        <f t="shared" si="34"/>
        <v/>
      </c>
      <c r="J362" s="191" t="str">
        <f t="shared" si="30"/>
        <v/>
      </c>
      <c r="M362" s="40"/>
      <c r="N362" s="40"/>
      <c r="O362" s="41"/>
      <c r="P362" s="133"/>
      <c r="Q362" s="228" t="str">
        <f t="shared" si="35"/>
        <v xml:space="preserve"> </v>
      </c>
    </row>
    <row r="363" spans="1:17" x14ac:dyDescent="0.25">
      <c r="A363" s="227"/>
      <c r="B363" s="227"/>
      <c r="C363" s="42"/>
      <c r="D363" s="42"/>
      <c r="E363" s="145"/>
      <c r="F363" s="147" t="str">
        <f t="shared" si="31"/>
        <v/>
      </c>
      <c r="G363" s="147" t="str">
        <f t="shared" si="32"/>
        <v/>
      </c>
      <c r="H363" s="147" t="str">
        <f t="shared" si="33"/>
        <v xml:space="preserve"> </v>
      </c>
      <c r="I363" s="15" t="str">
        <f t="shared" si="34"/>
        <v/>
      </c>
      <c r="J363" s="191" t="str">
        <f t="shared" si="30"/>
        <v/>
      </c>
      <c r="M363" s="40"/>
      <c r="N363" s="40"/>
      <c r="O363" s="41"/>
      <c r="P363" s="133"/>
      <c r="Q363" s="228" t="str">
        <f t="shared" si="35"/>
        <v xml:space="preserve"> </v>
      </c>
    </row>
    <row r="364" spans="1:17" x14ac:dyDescent="0.25">
      <c r="A364" s="227"/>
      <c r="B364" s="227"/>
      <c r="C364" s="42"/>
      <c r="D364" s="42"/>
      <c r="E364" s="145"/>
      <c r="F364" s="147" t="str">
        <f t="shared" si="31"/>
        <v/>
      </c>
      <c r="G364" s="147" t="str">
        <f t="shared" si="32"/>
        <v/>
      </c>
      <c r="H364" s="147" t="str">
        <f t="shared" si="33"/>
        <v xml:space="preserve"> </v>
      </c>
      <c r="I364" s="15" t="str">
        <f t="shared" si="34"/>
        <v/>
      </c>
      <c r="J364" s="191" t="str">
        <f t="shared" si="30"/>
        <v/>
      </c>
      <c r="M364" s="40"/>
      <c r="N364" s="40"/>
      <c r="O364" s="41"/>
      <c r="P364" s="133"/>
      <c r="Q364" s="228" t="str">
        <f t="shared" si="35"/>
        <v xml:space="preserve"> </v>
      </c>
    </row>
    <row r="365" spans="1:17" x14ac:dyDescent="0.25">
      <c r="A365" s="227"/>
      <c r="B365" s="227"/>
      <c r="C365" s="42"/>
      <c r="D365" s="42"/>
      <c r="E365" s="145"/>
      <c r="F365" s="147" t="str">
        <f t="shared" si="31"/>
        <v/>
      </c>
      <c r="G365" s="147" t="str">
        <f t="shared" si="32"/>
        <v/>
      </c>
      <c r="H365" s="147" t="str">
        <f t="shared" si="33"/>
        <v xml:space="preserve"> </v>
      </c>
      <c r="I365" s="15" t="str">
        <f t="shared" si="34"/>
        <v/>
      </c>
      <c r="J365" s="191" t="str">
        <f t="shared" si="30"/>
        <v/>
      </c>
      <c r="M365" s="40"/>
      <c r="N365" s="40"/>
      <c r="O365" s="41"/>
      <c r="P365" s="133"/>
      <c r="Q365" s="228" t="str">
        <f t="shared" si="35"/>
        <v xml:space="preserve"> </v>
      </c>
    </row>
    <row r="366" spans="1:17" x14ac:dyDescent="0.25">
      <c r="A366" s="227"/>
      <c r="B366" s="227"/>
      <c r="C366" s="42"/>
      <c r="D366" s="42"/>
      <c r="E366" s="145"/>
      <c r="F366" s="147" t="str">
        <f t="shared" si="31"/>
        <v/>
      </c>
      <c r="G366" s="147" t="str">
        <f t="shared" si="32"/>
        <v/>
      </c>
      <c r="H366" s="147" t="str">
        <f t="shared" si="33"/>
        <v xml:space="preserve"> </v>
      </c>
      <c r="I366" s="15" t="str">
        <f t="shared" si="34"/>
        <v/>
      </c>
      <c r="J366" s="191" t="str">
        <f t="shared" si="30"/>
        <v/>
      </c>
      <c r="M366" s="40"/>
      <c r="N366" s="40"/>
      <c r="O366" s="41"/>
      <c r="P366" s="133"/>
      <c r="Q366" s="228" t="str">
        <f t="shared" si="35"/>
        <v xml:space="preserve"> </v>
      </c>
    </row>
    <row r="367" spans="1:17" x14ac:dyDescent="0.25">
      <c r="A367" s="227"/>
      <c r="B367" s="227"/>
      <c r="C367" s="42"/>
      <c r="D367" s="42"/>
      <c r="E367" s="145"/>
      <c r="F367" s="147" t="str">
        <f t="shared" si="31"/>
        <v/>
      </c>
      <c r="G367" s="147" t="str">
        <f t="shared" si="32"/>
        <v/>
      </c>
      <c r="H367" s="147" t="str">
        <f t="shared" si="33"/>
        <v xml:space="preserve"> </v>
      </c>
      <c r="I367" s="15" t="str">
        <f t="shared" si="34"/>
        <v/>
      </c>
      <c r="J367" s="191" t="str">
        <f t="shared" si="30"/>
        <v/>
      </c>
      <c r="M367" s="40"/>
      <c r="N367" s="40"/>
      <c r="O367" s="41"/>
      <c r="P367" s="133"/>
      <c r="Q367" s="228" t="str">
        <f t="shared" si="35"/>
        <v xml:space="preserve"> </v>
      </c>
    </row>
    <row r="368" spans="1:17" x14ac:dyDescent="0.25">
      <c r="A368" s="227"/>
      <c r="B368" s="227"/>
      <c r="C368" s="42"/>
      <c r="D368" s="42"/>
      <c r="E368" s="145"/>
      <c r="F368" s="147" t="str">
        <f t="shared" si="31"/>
        <v/>
      </c>
      <c r="G368" s="147" t="str">
        <f t="shared" si="32"/>
        <v/>
      </c>
      <c r="H368" s="147" t="str">
        <f t="shared" si="33"/>
        <v xml:space="preserve"> </v>
      </c>
      <c r="I368" s="15" t="str">
        <f t="shared" si="34"/>
        <v/>
      </c>
      <c r="J368" s="191" t="str">
        <f t="shared" si="30"/>
        <v/>
      </c>
      <c r="M368" s="40"/>
      <c r="N368" s="40"/>
      <c r="O368" s="41"/>
      <c r="P368" s="133"/>
      <c r="Q368" s="228" t="str">
        <f t="shared" si="35"/>
        <v xml:space="preserve"> </v>
      </c>
    </row>
    <row r="369" spans="1:17" x14ac:dyDescent="0.25">
      <c r="A369" s="227"/>
      <c r="B369" s="227"/>
      <c r="C369" s="42"/>
      <c r="D369" s="42"/>
      <c r="E369" s="145"/>
      <c r="F369" s="147" t="str">
        <f t="shared" si="31"/>
        <v/>
      </c>
      <c r="G369" s="147" t="str">
        <f t="shared" si="32"/>
        <v/>
      </c>
      <c r="H369" s="147" t="str">
        <f t="shared" si="33"/>
        <v xml:space="preserve"> </v>
      </c>
      <c r="I369" s="15" t="str">
        <f t="shared" si="34"/>
        <v/>
      </c>
      <c r="J369" s="191" t="str">
        <f t="shared" si="30"/>
        <v/>
      </c>
      <c r="M369" s="40"/>
      <c r="N369" s="40"/>
      <c r="O369" s="41"/>
      <c r="P369" s="133"/>
      <c r="Q369" s="228" t="str">
        <f t="shared" si="35"/>
        <v xml:space="preserve"> </v>
      </c>
    </row>
    <row r="370" spans="1:17" x14ac:dyDescent="0.25">
      <c r="A370" s="227"/>
      <c r="B370" s="227"/>
      <c r="C370" s="42"/>
      <c r="D370" s="42"/>
      <c r="E370" s="145"/>
      <c r="F370" s="147" t="str">
        <f t="shared" si="31"/>
        <v/>
      </c>
      <c r="G370" s="147" t="str">
        <f t="shared" si="32"/>
        <v/>
      </c>
      <c r="H370" s="147" t="str">
        <f t="shared" si="33"/>
        <v xml:space="preserve"> </v>
      </c>
      <c r="I370" s="15" t="str">
        <f t="shared" si="34"/>
        <v/>
      </c>
      <c r="J370" s="191" t="str">
        <f t="shared" si="30"/>
        <v/>
      </c>
      <c r="M370" s="40"/>
      <c r="N370" s="40"/>
      <c r="O370" s="41"/>
      <c r="P370" s="133"/>
      <c r="Q370" s="228" t="str">
        <f t="shared" si="35"/>
        <v xml:space="preserve"> </v>
      </c>
    </row>
    <row r="371" spans="1:17" x14ac:dyDescent="0.25">
      <c r="A371" s="227"/>
      <c r="B371" s="227"/>
      <c r="C371" s="42"/>
      <c r="D371" s="42"/>
      <c r="E371" s="145"/>
      <c r="F371" s="147" t="str">
        <f t="shared" si="31"/>
        <v/>
      </c>
      <c r="G371" s="147" t="str">
        <f t="shared" si="32"/>
        <v/>
      </c>
      <c r="H371" s="147" t="str">
        <f t="shared" si="33"/>
        <v xml:space="preserve"> </v>
      </c>
      <c r="I371" s="15" t="str">
        <f t="shared" si="34"/>
        <v/>
      </c>
      <c r="J371" s="191" t="str">
        <f t="shared" si="30"/>
        <v/>
      </c>
      <c r="M371" s="40"/>
      <c r="N371" s="40"/>
      <c r="O371" s="41"/>
      <c r="P371" s="133"/>
      <c r="Q371" s="228" t="str">
        <f t="shared" si="35"/>
        <v xml:space="preserve"> </v>
      </c>
    </row>
    <row r="372" spans="1:17" x14ac:dyDescent="0.25">
      <c r="A372" s="227"/>
      <c r="B372" s="227"/>
      <c r="C372" s="42"/>
      <c r="D372" s="42"/>
      <c r="E372" s="145"/>
      <c r="F372" s="147" t="str">
        <f t="shared" si="31"/>
        <v/>
      </c>
      <c r="G372" s="147" t="str">
        <f t="shared" si="32"/>
        <v/>
      </c>
      <c r="H372" s="147" t="str">
        <f t="shared" si="33"/>
        <v xml:space="preserve"> </v>
      </c>
      <c r="I372" s="15" t="str">
        <f t="shared" si="34"/>
        <v/>
      </c>
      <c r="J372" s="191" t="str">
        <f t="shared" si="30"/>
        <v/>
      </c>
      <c r="M372" s="40"/>
      <c r="N372" s="40"/>
      <c r="O372" s="41"/>
      <c r="P372" s="133"/>
      <c r="Q372" s="228" t="str">
        <f t="shared" si="35"/>
        <v xml:space="preserve"> </v>
      </c>
    </row>
    <row r="373" spans="1:17" x14ac:dyDescent="0.25">
      <c r="A373" s="227"/>
      <c r="B373" s="227"/>
      <c r="C373" s="42"/>
      <c r="D373" s="42"/>
      <c r="E373" s="145"/>
      <c r="F373" s="147" t="str">
        <f t="shared" si="31"/>
        <v/>
      </c>
      <c r="G373" s="147" t="str">
        <f t="shared" si="32"/>
        <v/>
      </c>
      <c r="H373" s="147" t="str">
        <f t="shared" si="33"/>
        <v xml:space="preserve"> </v>
      </c>
      <c r="I373" s="15" t="str">
        <f t="shared" si="34"/>
        <v/>
      </c>
      <c r="J373" s="191" t="str">
        <f t="shared" si="30"/>
        <v/>
      </c>
      <c r="M373" s="40"/>
      <c r="N373" s="40"/>
      <c r="O373" s="41"/>
      <c r="P373" s="133"/>
      <c r="Q373" s="228" t="str">
        <f t="shared" si="35"/>
        <v xml:space="preserve"> </v>
      </c>
    </row>
    <row r="374" spans="1:17" x14ac:dyDescent="0.25">
      <c r="A374" s="227"/>
      <c r="B374" s="227"/>
      <c r="C374" s="42"/>
      <c r="D374" s="42"/>
      <c r="E374" s="145"/>
      <c r="F374" s="147" t="str">
        <f t="shared" si="31"/>
        <v/>
      </c>
      <c r="G374" s="147" t="str">
        <f t="shared" si="32"/>
        <v/>
      </c>
      <c r="H374" s="147" t="str">
        <f t="shared" si="33"/>
        <v xml:space="preserve"> </v>
      </c>
      <c r="I374" s="15" t="str">
        <f t="shared" si="34"/>
        <v/>
      </c>
      <c r="J374" s="191" t="str">
        <f t="shared" si="30"/>
        <v/>
      </c>
      <c r="M374" s="40"/>
      <c r="N374" s="40"/>
      <c r="O374" s="41"/>
      <c r="P374" s="133"/>
      <c r="Q374" s="228" t="str">
        <f t="shared" si="35"/>
        <v xml:space="preserve"> </v>
      </c>
    </row>
    <row r="375" spans="1:17" x14ac:dyDescent="0.25">
      <c r="A375" s="227"/>
      <c r="B375" s="227"/>
      <c r="C375" s="42"/>
      <c r="D375" s="42"/>
      <c r="E375" s="145"/>
      <c r="F375" s="147" t="str">
        <f t="shared" si="31"/>
        <v/>
      </c>
      <c r="G375" s="147" t="str">
        <f t="shared" si="32"/>
        <v/>
      </c>
      <c r="H375" s="147" t="str">
        <f t="shared" si="33"/>
        <v xml:space="preserve"> </v>
      </c>
      <c r="I375" s="15" t="str">
        <f t="shared" si="34"/>
        <v/>
      </c>
      <c r="J375" s="191" t="str">
        <f t="shared" si="30"/>
        <v/>
      </c>
      <c r="M375" s="40"/>
      <c r="N375" s="40"/>
      <c r="O375" s="41"/>
      <c r="P375" s="133"/>
      <c r="Q375" s="228" t="str">
        <f t="shared" si="35"/>
        <v xml:space="preserve"> </v>
      </c>
    </row>
    <row r="376" spans="1:17" x14ac:dyDescent="0.25">
      <c r="A376" s="227"/>
      <c r="B376" s="227"/>
      <c r="C376" s="42"/>
      <c r="D376" s="42"/>
      <c r="E376" s="145"/>
      <c r="F376" s="147" t="str">
        <f t="shared" si="31"/>
        <v/>
      </c>
      <c r="G376" s="147" t="str">
        <f t="shared" si="32"/>
        <v/>
      </c>
      <c r="H376" s="147" t="str">
        <f t="shared" si="33"/>
        <v xml:space="preserve"> </v>
      </c>
      <c r="I376" s="15" t="str">
        <f t="shared" si="34"/>
        <v/>
      </c>
      <c r="J376" s="191" t="str">
        <f t="shared" si="30"/>
        <v/>
      </c>
      <c r="M376" s="40"/>
      <c r="N376" s="40"/>
      <c r="O376" s="41"/>
      <c r="P376" s="133"/>
      <c r="Q376" s="228" t="str">
        <f t="shared" si="35"/>
        <v xml:space="preserve"> </v>
      </c>
    </row>
    <row r="377" spans="1:17" x14ac:dyDescent="0.25">
      <c r="A377" s="227"/>
      <c r="B377" s="227"/>
      <c r="C377" s="42"/>
      <c r="D377" s="42"/>
      <c r="E377" s="145"/>
      <c r="F377" s="147" t="str">
        <f t="shared" si="31"/>
        <v/>
      </c>
      <c r="G377" s="147" t="str">
        <f t="shared" si="32"/>
        <v/>
      </c>
      <c r="H377" s="147" t="str">
        <f t="shared" si="33"/>
        <v xml:space="preserve"> </v>
      </c>
      <c r="I377" s="15" t="str">
        <f t="shared" si="34"/>
        <v/>
      </c>
      <c r="J377" s="191" t="str">
        <f t="shared" si="30"/>
        <v/>
      </c>
      <c r="M377" s="40"/>
      <c r="N377" s="40"/>
      <c r="O377" s="41"/>
      <c r="P377" s="133"/>
      <c r="Q377" s="228" t="str">
        <f t="shared" si="35"/>
        <v xml:space="preserve"> </v>
      </c>
    </row>
    <row r="378" spans="1:17" x14ac:dyDescent="0.25">
      <c r="A378" s="227"/>
      <c r="B378" s="227"/>
      <c r="C378" s="42"/>
      <c r="D378" s="42"/>
      <c r="E378" s="145"/>
      <c r="F378" s="147" t="str">
        <f t="shared" si="31"/>
        <v/>
      </c>
      <c r="G378" s="147" t="str">
        <f t="shared" si="32"/>
        <v/>
      </c>
      <c r="H378" s="147" t="str">
        <f t="shared" si="33"/>
        <v xml:space="preserve"> </v>
      </c>
      <c r="I378" s="15" t="str">
        <f t="shared" si="34"/>
        <v/>
      </c>
      <c r="J378" s="191" t="str">
        <f t="shared" si="30"/>
        <v/>
      </c>
      <c r="M378" s="40"/>
      <c r="N378" s="40"/>
      <c r="O378" s="41"/>
      <c r="P378" s="133"/>
      <c r="Q378" s="228" t="str">
        <f t="shared" si="35"/>
        <v xml:space="preserve"> </v>
      </c>
    </row>
    <row r="379" spans="1:17" x14ac:dyDescent="0.25">
      <c r="A379" s="227"/>
      <c r="B379" s="227"/>
      <c r="C379" s="42"/>
      <c r="D379" s="42"/>
      <c r="E379" s="145"/>
      <c r="F379" s="147" t="str">
        <f t="shared" si="31"/>
        <v/>
      </c>
      <c r="G379" s="147" t="str">
        <f t="shared" si="32"/>
        <v/>
      </c>
      <c r="H379" s="147" t="str">
        <f t="shared" si="33"/>
        <v xml:space="preserve"> </v>
      </c>
      <c r="I379" s="15" t="str">
        <f t="shared" si="34"/>
        <v/>
      </c>
      <c r="J379" s="191" t="str">
        <f t="shared" si="30"/>
        <v/>
      </c>
      <c r="M379" s="40"/>
      <c r="N379" s="40"/>
      <c r="O379" s="41"/>
      <c r="P379" s="133"/>
      <c r="Q379" s="228" t="str">
        <f t="shared" si="35"/>
        <v xml:space="preserve"> </v>
      </c>
    </row>
    <row r="380" spans="1:17" x14ac:dyDescent="0.25">
      <c r="A380" s="227"/>
      <c r="B380" s="227"/>
      <c r="C380" s="42"/>
      <c r="D380" s="42"/>
      <c r="E380" s="145"/>
      <c r="F380" s="147" t="str">
        <f t="shared" si="31"/>
        <v/>
      </c>
      <c r="G380" s="147" t="str">
        <f t="shared" si="32"/>
        <v/>
      </c>
      <c r="H380" s="147" t="str">
        <f t="shared" si="33"/>
        <v xml:space="preserve"> </v>
      </c>
      <c r="I380" s="15" t="str">
        <f t="shared" si="34"/>
        <v/>
      </c>
      <c r="J380" s="191" t="str">
        <f t="shared" si="30"/>
        <v/>
      </c>
      <c r="M380" s="40"/>
      <c r="N380" s="40"/>
      <c r="O380" s="41"/>
      <c r="P380" s="133"/>
      <c r="Q380" s="228" t="str">
        <f t="shared" si="35"/>
        <v xml:space="preserve"> </v>
      </c>
    </row>
    <row r="381" spans="1:17" x14ac:dyDescent="0.25">
      <c r="A381" s="227"/>
      <c r="B381" s="227"/>
      <c r="C381" s="42"/>
      <c r="D381" s="42"/>
      <c r="E381" s="145"/>
      <c r="F381" s="147" t="str">
        <f t="shared" si="31"/>
        <v/>
      </c>
      <c r="G381" s="147" t="str">
        <f t="shared" si="32"/>
        <v/>
      </c>
      <c r="H381" s="147" t="str">
        <f t="shared" si="33"/>
        <v xml:space="preserve"> </v>
      </c>
      <c r="I381" s="15" t="str">
        <f t="shared" si="34"/>
        <v/>
      </c>
      <c r="J381" s="191" t="str">
        <f t="shared" si="30"/>
        <v/>
      </c>
      <c r="M381" s="40"/>
      <c r="N381" s="40"/>
      <c r="O381" s="41"/>
      <c r="P381" s="133"/>
      <c r="Q381" s="228" t="str">
        <f t="shared" si="35"/>
        <v xml:space="preserve"> </v>
      </c>
    </row>
    <row r="382" spans="1:17" x14ac:dyDescent="0.25">
      <c r="A382" s="227"/>
      <c r="B382" s="227"/>
      <c r="C382" s="42"/>
      <c r="D382" s="42"/>
      <c r="E382" s="145"/>
      <c r="F382" s="147" t="str">
        <f t="shared" si="31"/>
        <v/>
      </c>
      <c r="G382" s="147" t="str">
        <f t="shared" si="32"/>
        <v/>
      </c>
      <c r="H382" s="147" t="str">
        <f t="shared" si="33"/>
        <v xml:space="preserve"> </v>
      </c>
      <c r="I382" s="15" t="str">
        <f t="shared" si="34"/>
        <v/>
      </c>
      <c r="J382" s="191" t="str">
        <f t="shared" si="30"/>
        <v/>
      </c>
      <c r="M382" s="40"/>
      <c r="N382" s="40"/>
      <c r="O382" s="41"/>
      <c r="P382" s="133"/>
      <c r="Q382" s="228" t="str">
        <f t="shared" si="35"/>
        <v xml:space="preserve"> </v>
      </c>
    </row>
    <row r="383" spans="1:17" x14ac:dyDescent="0.25">
      <c r="A383" s="227"/>
      <c r="B383" s="227"/>
      <c r="C383" s="42"/>
      <c r="D383" s="42"/>
      <c r="E383" s="145"/>
      <c r="F383" s="147" t="str">
        <f t="shared" si="31"/>
        <v/>
      </c>
      <c r="G383" s="147" t="str">
        <f t="shared" si="32"/>
        <v/>
      </c>
      <c r="H383" s="147" t="str">
        <f t="shared" si="33"/>
        <v xml:space="preserve"> </v>
      </c>
      <c r="I383" s="15" t="str">
        <f t="shared" si="34"/>
        <v/>
      </c>
      <c r="J383" s="191" t="str">
        <f t="shared" si="30"/>
        <v/>
      </c>
      <c r="M383" s="40"/>
      <c r="N383" s="40"/>
      <c r="O383" s="41"/>
      <c r="P383" s="133"/>
      <c r="Q383" s="228" t="str">
        <f t="shared" si="35"/>
        <v xml:space="preserve"> </v>
      </c>
    </row>
    <row r="384" spans="1:17" x14ac:dyDescent="0.25">
      <c r="A384" s="227"/>
      <c r="B384" s="227"/>
      <c r="C384" s="42"/>
      <c r="D384" s="42"/>
      <c r="E384" s="145"/>
      <c r="F384" s="147" t="str">
        <f t="shared" si="31"/>
        <v/>
      </c>
      <c r="G384" s="147" t="str">
        <f t="shared" si="32"/>
        <v/>
      </c>
      <c r="H384" s="147" t="str">
        <f t="shared" si="33"/>
        <v xml:space="preserve"> </v>
      </c>
      <c r="I384" s="15" t="str">
        <f t="shared" si="34"/>
        <v/>
      </c>
      <c r="J384" s="191" t="str">
        <f t="shared" si="30"/>
        <v/>
      </c>
      <c r="M384" s="40"/>
      <c r="N384" s="40"/>
      <c r="O384" s="41"/>
      <c r="P384" s="133"/>
      <c r="Q384" s="228" t="str">
        <f t="shared" si="35"/>
        <v xml:space="preserve"> </v>
      </c>
    </row>
    <row r="385" spans="1:17" x14ac:dyDescent="0.25">
      <c r="A385" s="227"/>
      <c r="B385" s="227"/>
      <c r="C385" s="42"/>
      <c r="D385" s="42"/>
      <c r="E385" s="145"/>
      <c r="F385" s="147" t="str">
        <f t="shared" si="31"/>
        <v/>
      </c>
      <c r="G385" s="147" t="str">
        <f t="shared" si="32"/>
        <v/>
      </c>
      <c r="H385" s="147" t="str">
        <f t="shared" si="33"/>
        <v xml:space="preserve"> </v>
      </c>
      <c r="I385" s="15" t="str">
        <f t="shared" si="34"/>
        <v/>
      </c>
      <c r="J385" s="191" t="str">
        <f t="shared" si="30"/>
        <v/>
      </c>
      <c r="M385" s="40"/>
      <c r="N385" s="40"/>
      <c r="O385" s="41"/>
      <c r="P385" s="133"/>
      <c r="Q385" s="228" t="str">
        <f t="shared" si="35"/>
        <v xml:space="preserve"> </v>
      </c>
    </row>
    <row r="386" spans="1:17" x14ac:dyDescent="0.25">
      <c r="A386" s="227"/>
      <c r="B386" s="227"/>
      <c r="C386" s="42"/>
      <c r="D386" s="42"/>
      <c r="E386" s="145"/>
      <c r="F386" s="147" t="str">
        <f t="shared" si="31"/>
        <v/>
      </c>
      <c r="G386" s="147" t="str">
        <f t="shared" si="32"/>
        <v/>
      </c>
      <c r="H386" s="147" t="str">
        <f t="shared" si="33"/>
        <v xml:space="preserve"> </v>
      </c>
      <c r="I386" s="15" t="str">
        <f t="shared" si="34"/>
        <v/>
      </c>
      <c r="J386" s="191" t="str">
        <f t="shared" si="30"/>
        <v/>
      </c>
      <c r="M386" s="40"/>
      <c r="N386" s="40"/>
      <c r="O386" s="41"/>
      <c r="P386" s="133"/>
      <c r="Q386" s="228" t="str">
        <f t="shared" si="35"/>
        <v xml:space="preserve"> </v>
      </c>
    </row>
    <row r="387" spans="1:17" x14ac:dyDescent="0.25">
      <c r="A387" s="227"/>
      <c r="B387" s="227"/>
      <c r="C387" s="42"/>
      <c r="D387" s="42"/>
      <c r="E387" s="145"/>
      <c r="F387" s="147" t="str">
        <f t="shared" si="31"/>
        <v/>
      </c>
      <c r="G387" s="147" t="str">
        <f t="shared" si="32"/>
        <v/>
      </c>
      <c r="H387" s="147" t="str">
        <f t="shared" si="33"/>
        <v xml:space="preserve"> </v>
      </c>
      <c r="I387" s="15" t="str">
        <f t="shared" si="34"/>
        <v/>
      </c>
      <c r="J387" s="191" t="str">
        <f t="shared" ref="J387:J401" si="36">IF(ISNUMBER(F387), IF(B387-A387=0, 1, IF(B387-A387=2, 3, IF(B387-A387=6, 7, B387-A387))),"")</f>
        <v/>
      </c>
      <c r="M387" s="40"/>
      <c r="N387" s="40"/>
      <c r="O387" s="41"/>
      <c r="P387" s="133"/>
      <c r="Q387" s="228" t="str">
        <f t="shared" si="35"/>
        <v xml:space="preserve"> </v>
      </c>
    </row>
    <row r="388" spans="1:17" x14ac:dyDescent="0.25">
      <c r="A388" s="227"/>
      <c r="B388" s="227"/>
      <c r="C388" s="42"/>
      <c r="D388" s="42"/>
      <c r="E388" s="145"/>
      <c r="F388" s="147" t="str">
        <f t="shared" ref="F388:F400" si="37">IF(ISNUMBER(C388),C388*E388/1000,"")</f>
        <v/>
      </c>
      <c r="G388" s="147" t="str">
        <f t="shared" ref="G388:G400" si="38">IF(ISNUMBER(D388),D388*E388/1000,"")</f>
        <v/>
      </c>
      <c r="H388" s="147" t="str">
        <f t="shared" ref="H388:H400" si="39">IF(ISNUMBER(C388),G388," ")</f>
        <v xml:space="preserve"> </v>
      </c>
      <c r="I388" s="15" t="str">
        <f t="shared" ref="I388:I400" si="40">IFERROR(IF(AND(ISNUMBER(C388),ISNUMBER(D388)),(F388-G388)/F388*100,""),"Kommentera volym--&gt;")</f>
        <v/>
      </c>
      <c r="J388" s="191" t="str">
        <f t="shared" si="36"/>
        <v/>
      </c>
      <c r="M388" s="40"/>
      <c r="N388" s="40"/>
      <c r="O388" s="41"/>
      <c r="P388" s="133"/>
      <c r="Q388" s="228" t="str">
        <f t="shared" si="35"/>
        <v xml:space="preserve"> </v>
      </c>
    </row>
    <row r="389" spans="1:17" x14ac:dyDescent="0.25">
      <c r="A389" s="227"/>
      <c r="B389" s="227"/>
      <c r="C389" s="42"/>
      <c r="D389" s="42"/>
      <c r="E389" s="145"/>
      <c r="F389" s="147" t="str">
        <f t="shared" si="37"/>
        <v/>
      </c>
      <c r="G389" s="147" t="str">
        <f t="shared" si="38"/>
        <v/>
      </c>
      <c r="H389" s="147" t="str">
        <f t="shared" si="39"/>
        <v xml:space="preserve"> </v>
      </c>
      <c r="I389" s="15" t="str">
        <f t="shared" si="40"/>
        <v/>
      </c>
      <c r="J389" s="191" t="str">
        <f t="shared" si="36"/>
        <v/>
      </c>
      <c r="M389" s="40"/>
      <c r="N389" s="40"/>
      <c r="O389" s="41"/>
      <c r="P389" s="133"/>
      <c r="Q389" s="228" t="str">
        <f t="shared" si="35"/>
        <v xml:space="preserve"> </v>
      </c>
    </row>
    <row r="390" spans="1:17" x14ac:dyDescent="0.25">
      <c r="A390" s="227"/>
      <c r="B390" s="227"/>
      <c r="C390" s="42"/>
      <c r="D390" s="42"/>
      <c r="E390" s="145"/>
      <c r="F390" s="147" t="str">
        <f t="shared" si="37"/>
        <v/>
      </c>
      <c r="G390" s="147" t="str">
        <f t="shared" si="38"/>
        <v/>
      </c>
      <c r="H390" s="147" t="str">
        <f t="shared" si="39"/>
        <v xml:space="preserve"> </v>
      </c>
      <c r="I390" s="15" t="str">
        <f t="shared" si="40"/>
        <v/>
      </c>
      <c r="J390" s="191" t="str">
        <f t="shared" si="36"/>
        <v/>
      </c>
      <c r="M390" s="40"/>
      <c r="N390" s="40"/>
      <c r="O390" s="41"/>
      <c r="P390" s="133"/>
      <c r="Q390" s="228" t="str">
        <f t="shared" si="35"/>
        <v xml:space="preserve"> </v>
      </c>
    </row>
    <row r="391" spans="1:17" x14ac:dyDescent="0.25">
      <c r="A391" s="227"/>
      <c r="B391" s="227"/>
      <c r="C391" s="42"/>
      <c r="D391" s="42"/>
      <c r="E391" s="145"/>
      <c r="F391" s="147" t="str">
        <f t="shared" si="37"/>
        <v/>
      </c>
      <c r="G391" s="147" t="str">
        <f t="shared" si="38"/>
        <v/>
      </c>
      <c r="H391" s="147" t="str">
        <f t="shared" si="39"/>
        <v xml:space="preserve"> </v>
      </c>
      <c r="I391" s="15" t="str">
        <f t="shared" si="40"/>
        <v/>
      </c>
      <c r="J391" s="191" t="str">
        <f t="shared" si="36"/>
        <v/>
      </c>
      <c r="M391" s="40"/>
      <c r="N391" s="40"/>
      <c r="O391" s="41"/>
      <c r="P391" s="133"/>
      <c r="Q391" s="228" t="str">
        <f t="shared" si="35"/>
        <v xml:space="preserve"> </v>
      </c>
    </row>
    <row r="392" spans="1:17" x14ac:dyDescent="0.25">
      <c r="A392" s="227"/>
      <c r="B392" s="227"/>
      <c r="C392" s="42"/>
      <c r="D392" s="42"/>
      <c r="E392" s="145"/>
      <c r="F392" s="147" t="str">
        <f t="shared" si="37"/>
        <v/>
      </c>
      <c r="G392" s="147" t="str">
        <f t="shared" si="38"/>
        <v/>
      </c>
      <c r="H392" s="147" t="str">
        <f t="shared" si="39"/>
        <v xml:space="preserve"> </v>
      </c>
      <c r="I392" s="15" t="str">
        <f t="shared" si="40"/>
        <v/>
      </c>
      <c r="J392" s="191" t="str">
        <f t="shared" si="36"/>
        <v/>
      </c>
      <c r="M392" s="40"/>
      <c r="N392" s="40"/>
      <c r="O392" s="41"/>
      <c r="P392" s="133"/>
      <c r="Q392" s="228" t="str">
        <f t="shared" si="35"/>
        <v xml:space="preserve"> </v>
      </c>
    </row>
    <row r="393" spans="1:17" x14ac:dyDescent="0.25">
      <c r="A393" s="227"/>
      <c r="B393" s="227"/>
      <c r="C393" s="42"/>
      <c r="D393" s="42"/>
      <c r="E393" s="145"/>
      <c r="F393" s="147" t="str">
        <f t="shared" si="37"/>
        <v/>
      </c>
      <c r="G393" s="147" t="str">
        <f t="shared" si="38"/>
        <v/>
      </c>
      <c r="H393" s="147" t="str">
        <f t="shared" si="39"/>
        <v xml:space="preserve"> </v>
      </c>
      <c r="I393" s="15" t="str">
        <f t="shared" si="40"/>
        <v/>
      </c>
      <c r="J393" s="191" t="str">
        <f t="shared" si="36"/>
        <v/>
      </c>
      <c r="M393" s="40"/>
      <c r="N393" s="40"/>
      <c r="O393" s="41"/>
      <c r="P393" s="133"/>
      <c r="Q393" s="228" t="str">
        <f t="shared" si="35"/>
        <v xml:space="preserve"> </v>
      </c>
    </row>
    <row r="394" spans="1:17" x14ac:dyDescent="0.25">
      <c r="A394" s="227"/>
      <c r="B394" s="227"/>
      <c r="C394" s="42"/>
      <c r="D394" s="42"/>
      <c r="E394" s="145"/>
      <c r="F394" s="147" t="str">
        <f t="shared" si="37"/>
        <v/>
      </c>
      <c r="G394" s="147" t="str">
        <f t="shared" si="38"/>
        <v/>
      </c>
      <c r="H394" s="147" t="str">
        <f t="shared" si="39"/>
        <v xml:space="preserve"> </v>
      </c>
      <c r="I394" s="15" t="str">
        <f t="shared" si="40"/>
        <v/>
      </c>
      <c r="J394" s="191" t="str">
        <f t="shared" si="36"/>
        <v/>
      </c>
      <c r="M394" s="40"/>
      <c r="N394" s="40"/>
      <c r="O394" s="41"/>
      <c r="P394" s="133"/>
      <c r="Q394" s="228" t="str">
        <f t="shared" si="35"/>
        <v xml:space="preserve"> </v>
      </c>
    </row>
    <row r="395" spans="1:17" x14ac:dyDescent="0.25">
      <c r="A395" s="227"/>
      <c r="B395" s="227"/>
      <c r="C395" s="42"/>
      <c r="D395" s="42"/>
      <c r="E395" s="145"/>
      <c r="F395" s="147" t="str">
        <f t="shared" si="37"/>
        <v/>
      </c>
      <c r="G395" s="147" t="str">
        <f t="shared" si="38"/>
        <v/>
      </c>
      <c r="H395" s="147" t="str">
        <f t="shared" si="39"/>
        <v xml:space="preserve"> </v>
      </c>
      <c r="I395" s="15" t="str">
        <f t="shared" si="40"/>
        <v/>
      </c>
      <c r="J395" s="191" t="str">
        <f t="shared" si="36"/>
        <v/>
      </c>
      <c r="M395" s="40"/>
      <c r="N395" s="40"/>
      <c r="O395" s="41"/>
      <c r="P395" s="133"/>
      <c r="Q395" s="228" t="str">
        <f t="shared" si="35"/>
        <v xml:space="preserve"> </v>
      </c>
    </row>
    <row r="396" spans="1:17" x14ac:dyDescent="0.25">
      <c r="A396" s="227"/>
      <c r="B396" s="227"/>
      <c r="C396" s="42"/>
      <c r="D396" s="42"/>
      <c r="E396" s="145"/>
      <c r="F396" s="147" t="str">
        <f t="shared" si="37"/>
        <v/>
      </c>
      <c r="G396" s="147" t="str">
        <f t="shared" si="38"/>
        <v/>
      </c>
      <c r="H396" s="147" t="str">
        <f t="shared" si="39"/>
        <v xml:space="preserve"> </v>
      </c>
      <c r="I396" s="15" t="str">
        <f t="shared" si="40"/>
        <v/>
      </c>
      <c r="J396" s="191" t="str">
        <f t="shared" si="36"/>
        <v/>
      </c>
      <c r="M396" s="40"/>
      <c r="N396" s="40"/>
      <c r="O396" s="41"/>
      <c r="P396" s="133"/>
      <c r="Q396" s="228" t="str">
        <f t="shared" si="35"/>
        <v xml:space="preserve"> </v>
      </c>
    </row>
    <row r="397" spans="1:17" x14ac:dyDescent="0.25">
      <c r="A397" s="227"/>
      <c r="B397" s="227"/>
      <c r="C397" s="42"/>
      <c r="D397" s="42"/>
      <c r="E397" s="145"/>
      <c r="F397" s="147" t="str">
        <f t="shared" si="37"/>
        <v/>
      </c>
      <c r="G397" s="147" t="str">
        <f t="shared" si="38"/>
        <v/>
      </c>
      <c r="H397" s="147" t="str">
        <f t="shared" si="39"/>
        <v xml:space="preserve"> </v>
      </c>
      <c r="I397" s="15" t="str">
        <f t="shared" si="40"/>
        <v/>
      </c>
      <c r="J397" s="191" t="str">
        <f t="shared" si="36"/>
        <v/>
      </c>
      <c r="M397" s="40"/>
      <c r="N397" s="40"/>
      <c r="O397" s="41"/>
      <c r="P397" s="133"/>
      <c r="Q397" s="228" t="str">
        <f t="shared" si="35"/>
        <v xml:space="preserve"> </v>
      </c>
    </row>
    <row r="398" spans="1:17" x14ac:dyDescent="0.25">
      <c r="A398" s="227"/>
      <c r="B398" s="227"/>
      <c r="C398" s="42"/>
      <c r="D398" s="42"/>
      <c r="E398" s="145"/>
      <c r="F398" s="147" t="str">
        <f t="shared" si="37"/>
        <v/>
      </c>
      <c r="G398" s="147" t="str">
        <f t="shared" si="38"/>
        <v/>
      </c>
      <c r="H398" s="147" t="str">
        <f t="shared" si="39"/>
        <v xml:space="preserve"> </v>
      </c>
      <c r="I398" s="15" t="str">
        <f t="shared" si="40"/>
        <v/>
      </c>
      <c r="J398" s="191" t="str">
        <f t="shared" si="36"/>
        <v/>
      </c>
      <c r="M398" s="40"/>
      <c r="N398" s="40"/>
      <c r="O398" s="41"/>
      <c r="P398" s="133"/>
      <c r="Q398" s="228" t="str">
        <f t="shared" si="35"/>
        <v xml:space="preserve"> </v>
      </c>
    </row>
    <row r="399" spans="1:17" x14ac:dyDescent="0.25">
      <c r="A399" s="227"/>
      <c r="B399" s="227"/>
      <c r="C399" s="42"/>
      <c r="D399" s="42"/>
      <c r="E399" s="145"/>
      <c r="F399" s="147" t="str">
        <f t="shared" si="37"/>
        <v/>
      </c>
      <c r="G399" s="147" t="str">
        <f t="shared" si="38"/>
        <v/>
      </c>
      <c r="H399" s="147" t="str">
        <f t="shared" si="39"/>
        <v xml:space="preserve"> </v>
      </c>
      <c r="I399" s="15" t="str">
        <f t="shared" si="40"/>
        <v/>
      </c>
      <c r="J399" s="191" t="str">
        <f t="shared" si="36"/>
        <v/>
      </c>
      <c r="M399" s="40"/>
      <c r="N399" s="40"/>
      <c r="O399" s="41"/>
      <c r="P399" s="133"/>
      <c r="Q399" s="228" t="str">
        <f t="shared" si="35"/>
        <v xml:space="preserve"> </v>
      </c>
    </row>
    <row r="400" spans="1:17" x14ac:dyDescent="0.25">
      <c r="A400" s="227"/>
      <c r="B400" s="227"/>
      <c r="C400" s="42"/>
      <c r="D400" s="42"/>
      <c r="E400" s="145"/>
      <c r="F400" s="147" t="str">
        <f t="shared" si="37"/>
        <v/>
      </c>
      <c r="G400" s="147" t="str">
        <f t="shared" si="38"/>
        <v/>
      </c>
      <c r="H400" s="147" t="str">
        <f t="shared" si="39"/>
        <v xml:space="preserve"> </v>
      </c>
      <c r="I400" s="15" t="str">
        <f t="shared" si="40"/>
        <v/>
      </c>
      <c r="J400" s="191" t="str">
        <f t="shared" si="36"/>
        <v/>
      </c>
      <c r="M400" s="40"/>
      <c r="N400" s="40"/>
      <c r="O400" s="41"/>
      <c r="P400" s="133"/>
      <c r="Q400" s="228" t="str">
        <f t="shared" si="35"/>
        <v xml:space="preserve"> </v>
      </c>
    </row>
    <row r="401" spans="9:10" x14ac:dyDescent="0.25">
      <c r="I401" s="15" t="str">
        <f t="shared" ref="I401:I450" si="41">IFERROR(IF(AND(ISNUMBER(C401),ISNUMBER(D401)),(F401-G401)/F401*100,""),"Kommentera volym--&gt;")</f>
        <v/>
      </c>
      <c r="J401" s="191" t="str">
        <f t="shared" si="36"/>
        <v/>
      </c>
    </row>
    <row r="402" spans="9:10" x14ac:dyDescent="0.25">
      <c r="I402" s="15" t="str">
        <f t="shared" si="41"/>
        <v/>
      </c>
      <c r="J402" s="15"/>
    </row>
    <row r="403" spans="9:10" x14ac:dyDescent="0.25">
      <c r="I403" s="15" t="str">
        <f t="shared" si="41"/>
        <v/>
      </c>
      <c r="J403" s="15"/>
    </row>
    <row r="404" spans="9:10" x14ac:dyDescent="0.25">
      <c r="I404" s="15" t="str">
        <f t="shared" si="41"/>
        <v/>
      </c>
      <c r="J404" s="15"/>
    </row>
    <row r="405" spans="9:10" x14ac:dyDescent="0.25">
      <c r="I405" s="15" t="str">
        <f t="shared" si="41"/>
        <v/>
      </c>
      <c r="J405" s="15"/>
    </row>
    <row r="406" spans="9:10" x14ac:dyDescent="0.25">
      <c r="I406" s="15" t="str">
        <f t="shared" si="41"/>
        <v/>
      </c>
      <c r="J406" s="15"/>
    </row>
    <row r="407" spans="9:10" x14ac:dyDescent="0.25">
      <c r="I407" s="15" t="str">
        <f t="shared" si="41"/>
        <v/>
      </c>
      <c r="J407" s="15"/>
    </row>
    <row r="408" spans="9:10" x14ac:dyDescent="0.25">
      <c r="I408" s="15" t="str">
        <f t="shared" si="41"/>
        <v/>
      </c>
      <c r="J408" s="15"/>
    </row>
    <row r="409" spans="9:10" x14ac:dyDescent="0.25">
      <c r="I409" s="15" t="str">
        <f t="shared" si="41"/>
        <v/>
      </c>
      <c r="J409" s="15"/>
    </row>
    <row r="410" spans="9:10" x14ac:dyDescent="0.25">
      <c r="I410" s="15" t="str">
        <f t="shared" si="41"/>
        <v/>
      </c>
      <c r="J410" s="15"/>
    </row>
    <row r="411" spans="9:10" x14ac:dyDescent="0.25">
      <c r="I411" s="15" t="str">
        <f t="shared" si="41"/>
        <v/>
      </c>
      <c r="J411" s="15"/>
    </row>
    <row r="412" spans="9:10" x14ac:dyDescent="0.25">
      <c r="I412" s="15" t="str">
        <f t="shared" si="41"/>
        <v/>
      </c>
      <c r="J412" s="15"/>
    </row>
    <row r="413" spans="9:10" x14ac:dyDescent="0.25">
      <c r="I413" s="15" t="str">
        <f t="shared" si="41"/>
        <v/>
      </c>
      <c r="J413" s="15"/>
    </row>
    <row r="414" spans="9:10" x14ac:dyDescent="0.25">
      <c r="I414" s="15" t="str">
        <f t="shared" si="41"/>
        <v/>
      </c>
      <c r="J414" s="15"/>
    </row>
    <row r="415" spans="9:10" x14ac:dyDescent="0.25">
      <c r="I415" s="15" t="str">
        <f t="shared" si="41"/>
        <v/>
      </c>
      <c r="J415" s="15"/>
    </row>
    <row r="416" spans="9:10" x14ac:dyDescent="0.25">
      <c r="I416" s="15" t="str">
        <f t="shared" si="41"/>
        <v/>
      </c>
      <c r="J416" s="15"/>
    </row>
    <row r="417" spans="9:10" x14ac:dyDescent="0.25">
      <c r="I417" s="15" t="str">
        <f t="shared" si="41"/>
        <v/>
      </c>
      <c r="J417" s="15"/>
    </row>
    <row r="418" spans="9:10" x14ac:dyDescent="0.25">
      <c r="I418" s="15" t="str">
        <f t="shared" si="41"/>
        <v/>
      </c>
      <c r="J418" s="15"/>
    </row>
    <row r="419" spans="9:10" x14ac:dyDescent="0.25">
      <c r="I419" s="15" t="str">
        <f t="shared" si="41"/>
        <v/>
      </c>
      <c r="J419" s="15"/>
    </row>
    <row r="420" spans="9:10" x14ac:dyDescent="0.25">
      <c r="I420" s="15" t="str">
        <f t="shared" si="41"/>
        <v/>
      </c>
      <c r="J420" s="15"/>
    </row>
    <row r="421" spans="9:10" x14ac:dyDescent="0.25">
      <c r="I421" s="15" t="str">
        <f t="shared" si="41"/>
        <v/>
      </c>
      <c r="J421" s="15"/>
    </row>
    <row r="422" spans="9:10" x14ac:dyDescent="0.25">
      <c r="I422" s="15" t="str">
        <f t="shared" si="41"/>
        <v/>
      </c>
      <c r="J422" s="15"/>
    </row>
    <row r="423" spans="9:10" x14ac:dyDescent="0.25">
      <c r="I423" s="15" t="str">
        <f t="shared" si="41"/>
        <v/>
      </c>
      <c r="J423" s="15"/>
    </row>
    <row r="424" spans="9:10" x14ac:dyDescent="0.25">
      <c r="I424" s="15" t="str">
        <f t="shared" si="41"/>
        <v/>
      </c>
      <c r="J424" s="15"/>
    </row>
    <row r="425" spans="9:10" x14ac:dyDescent="0.25">
      <c r="I425" s="15" t="str">
        <f t="shared" si="41"/>
        <v/>
      </c>
      <c r="J425" s="15"/>
    </row>
    <row r="426" spans="9:10" x14ac:dyDescent="0.25">
      <c r="I426" s="15" t="str">
        <f t="shared" si="41"/>
        <v/>
      </c>
      <c r="J426" s="15"/>
    </row>
    <row r="427" spans="9:10" x14ac:dyDescent="0.25">
      <c r="I427" s="15" t="str">
        <f t="shared" si="41"/>
        <v/>
      </c>
      <c r="J427" s="15"/>
    </row>
    <row r="428" spans="9:10" x14ac:dyDescent="0.25">
      <c r="I428" s="15" t="str">
        <f t="shared" si="41"/>
        <v/>
      </c>
      <c r="J428" s="15"/>
    </row>
    <row r="429" spans="9:10" x14ac:dyDescent="0.25">
      <c r="I429" s="15" t="str">
        <f t="shared" si="41"/>
        <v/>
      </c>
      <c r="J429" s="15"/>
    </row>
    <row r="430" spans="9:10" x14ac:dyDescent="0.25">
      <c r="I430" s="15" t="str">
        <f t="shared" si="41"/>
        <v/>
      </c>
      <c r="J430" s="15"/>
    </row>
    <row r="431" spans="9:10" x14ac:dyDescent="0.25">
      <c r="I431" s="15" t="str">
        <f t="shared" si="41"/>
        <v/>
      </c>
      <c r="J431" s="15"/>
    </row>
    <row r="432" spans="9:10" x14ac:dyDescent="0.25">
      <c r="I432" s="15" t="str">
        <f t="shared" si="41"/>
        <v/>
      </c>
      <c r="J432" s="15"/>
    </row>
    <row r="433" spans="9:10" x14ac:dyDescent="0.25">
      <c r="I433" s="15" t="str">
        <f t="shared" si="41"/>
        <v/>
      </c>
      <c r="J433" s="15"/>
    </row>
    <row r="434" spans="9:10" x14ac:dyDescent="0.25">
      <c r="I434" s="15" t="str">
        <f t="shared" si="41"/>
        <v/>
      </c>
      <c r="J434" s="15"/>
    </row>
    <row r="435" spans="9:10" x14ac:dyDescent="0.25">
      <c r="I435" s="15" t="str">
        <f t="shared" si="41"/>
        <v/>
      </c>
      <c r="J435" s="15"/>
    </row>
    <row r="436" spans="9:10" x14ac:dyDescent="0.25">
      <c r="I436" s="15" t="str">
        <f t="shared" si="41"/>
        <v/>
      </c>
      <c r="J436" s="15"/>
    </row>
    <row r="437" spans="9:10" x14ac:dyDescent="0.25">
      <c r="I437" s="15" t="str">
        <f t="shared" si="41"/>
        <v/>
      </c>
      <c r="J437" s="15"/>
    </row>
    <row r="438" spans="9:10" x14ac:dyDescent="0.25">
      <c r="I438" s="15" t="str">
        <f t="shared" si="41"/>
        <v/>
      </c>
      <c r="J438" s="15"/>
    </row>
    <row r="439" spans="9:10" x14ac:dyDescent="0.25">
      <c r="I439" s="15" t="str">
        <f t="shared" si="41"/>
        <v/>
      </c>
      <c r="J439" s="15"/>
    </row>
    <row r="440" spans="9:10" x14ac:dyDescent="0.25">
      <c r="I440" s="15" t="str">
        <f t="shared" si="41"/>
        <v/>
      </c>
      <c r="J440" s="15"/>
    </row>
    <row r="441" spans="9:10" x14ac:dyDescent="0.25">
      <c r="I441" s="15" t="str">
        <f t="shared" si="41"/>
        <v/>
      </c>
      <c r="J441" s="15"/>
    </row>
    <row r="442" spans="9:10" x14ac:dyDescent="0.25">
      <c r="I442" s="15" t="str">
        <f t="shared" si="41"/>
        <v/>
      </c>
      <c r="J442" s="15"/>
    </row>
    <row r="443" spans="9:10" x14ac:dyDescent="0.25">
      <c r="I443" s="15" t="str">
        <f t="shared" si="41"/>
        <v/>
      </c>
      <c r="J443" s="15"/>
    </row>
    <row r="444" spans="9:10" x14ac:dyDescent="0.25">
      <c r="I444" s="15" t="str">
        <f t="shared" si="41"/>
        <v/>
      </c>
      <c r="J444" s="15"/>
    </row>
    <row r="445" spans="9:10" x14ac:dyDescent="0.25">
      <c r="I445" s="15" t="str">
        <f t="shared" si="41"/>
        <v/>
      </c>
      <c r="J445" s="15"/>
    </row>
    <row r="446" spans="9:10" x14ac:dyDescent="0.25">
      <c r="I446" s="15" t="str">
        <f t="shared" si="41"/>
        <v/>
      </c>
      <c r="J446" s="15"/>
    </row>
    <row r="447" spans="9:10" x14ac:dyDescent="0.25">
      <c r="I447" s="15" t="str">
        <f t="shared" si="41"/>
        <v/>
      </c>
      <c r="J447" s="15"/>
    </row>
    <row r="448" spans="9:10" x14ac:dyDescent="0.25">
      <c r="I448" s="15" t="str">
        <f t="shared" si="41"/>
        <v/>
      </c>
      <c r="J448" s="15"/>
    </row>
    <row r="449" spans="9:10" x14ac:dyDescent="0.25">
      <c r="I449" s="15" t="str">
        <f t="shared" si="41"/>
        <v/>
      </c>
      <c r="J449" s="15"/>
    </row>
    <row r="450" spans="9:10" x14ac:dyDescent="0.25">
      <c r="I450" s="15" t="str">
        <f t="shared" si="41"/>
        <v/>
      </c>
      <c r="J450" s="15"/>
    </row>
  </sheetData>
  <sheetProtection algorithmName="SHA-512" hashValue="QoKwsIvzkeH+rt8fNklH6HBGTQMUd9lk72OjzeT+5K/RGjU2FbaLhoTZQe8yqGeMqkHvA8rBCyHPko+wYTSfUg==" saltValue="+PULqcfSxaveKNfigV5V6Q==" spinCount="100000" sheet="1" objects="1" scenarios="1"/>
  <protectedRanges>
    <protectedRange sqref="R21:S21 A11:E400 K2:K400 S22:S100 M21:P400 R22:R400" name="Område1"/>
    <protectedRange sqref="A2:E10" name="Område1_1"/>
  </protectedRanges>
  <mergeCells count="2">
    <mergeCell ref="M1:N1"/>
    <mergeCell ref="Q1:R1"/>
  </mergeCells>
  <conditionalFormatting sqref="D2:D10">
    <cfRule type="cellIs" dxfId="15" priority="1" operator="greaterThan">
      <formula>30.499999999</formula>
    </cfRule>
  </conditionalFormatting>
  <conditionalFormatting sqref="I2:I401 I402:J450">
    <cfRule type="containsText" dxfId="14" priority="3" operator="containsText" text="volym">
      <formula>NOT(ISERROR(SEARCH("volym",I2)))</formula>
    </cfRule>
  </conditionalFormatting>
  <conditionalFormatting sqref="J2:J401">
    <cfRule type="expression" dxfId="13" priority="2">
      <formula>NOT(OR(J2=0,J2=1,J2=3,J2=7,J2=""))</formula>
    </cfRule>
  </conditionalFormatting>
  <conditionalFormatting sqref="R10:R13">
    <cfRule type="cellIs" dxfId="12" priority="5" operator="lessThan">
      <formula>0.695000001</formula>
    </cfRule>
  </conditionalFormatting>
  <conditionalFormatting sqref="T2:U2 U6 T10">
    <cfRule type="containsText" dxfId="9" priority="8" operator="containsText" text="NEJ">
      <formula>NOT(ISERROR(SEARCH("NEJ",T2)))</formula>
    </cfRule>
  </conditionalFormatting>
  <dataValidations count="8">
    <dataValidation type="date" errorStyle="warning" allowBlank="1" showInputMessage="1" showErrorMessage="1" errorTitle="Felaktigt datumformat." promptTitle="Format och provperiod" prompt="&quot;ÅÅÅÅ-MM-DD&quot; eller Excel-datumtid. Både start- och slutdatum ska fyllas i. Sortera med äldst datum överst." sqref="M21:N400 A2:B400" xr:uid="{0289ED80-0874-45AD-9CAF-1A6388E1EF4C}">
      <formula1>43831</formula1>
      <formula2>47484</formula2>
    </dataValidation>
    <dataValidation type="decimal" errorStyle="warning" operator="greaterThan" allowBlank="1" showInputMessage="1" showErrorMessage="1" errorTitle="Endast siffror." promptTitle="Endast siffror." prompt="Lämna blankt istället för &quot;-&quot; eller annan markör för saknat värde. Ange värde för halva rapporteringsgränsen istället för &quot;&lt;&quot;, se SMP-hjälp." sqref="O21:P400 C2:E400" xr:uid="{2DC6583A-12D3-4ACF-BCF2-F02627B90A44}">
      <formula1>-1</formula1>
    </dataValidation>
    <dataValidation allowBlank="1" showInputMessage="1" showErrorMessage="1" promptTitle="Se upp vid mängdberäkningar" prompt="OBS! Baserat på mängd som dygnsmedelvärde och antal dygn per år. Det kan finnas andra sätt att beräkna mängd som är mer lämpliga i det enskilda fallet." sqref="R6" xr:uid="{EA4618A1-50C1-4615-ABE3-419ACAAAFC5C}"/>
    <dataValidation allowBlank="1" showInputMessage="1" showErrorMessage="1" prompt="Summa av provtagningstillfällen med resultat för både inkommande och utgående." sqref="N2 N7 N5" xr:uid="{CA485982-B61C-48FA-AC2D-BC66EC109F70}"/>
    <dataValidation allowBlank="1" showInputMessage="1" showErrorMessage="1" promptTitle="Se vid mängdberäkningar" prompt="OBS! Baserat på flödesviktat årsmedelvärde och årsflöde. Det kan finnas andra sätt att beräkna mängd som är mer lämpliga i det enskilda fallet." sqref="R7" xr:uid="{D943E6A5-0E33-451F-B8D7-72FD7028ABB5}"/>
    <dataValidation allowBlank="1" showInputMessage="1" showErrorMessage="1" promptTitle="Se upp vid mängdberäkningar" prompt="OBS! Baserat på flödesviktat årsmedelvärde och årsflöde. Det kan finnas andra sätt att beräkna mängd som är mer lämpliga i det enskilda fallet." sqref="R9" xr:uid="{D30177D9-BFC0-44CA-B664-E5D1F7C0A5D2}"/>
    <dataValidation allowBlank="1" showInputMessage="1" showErrorMessage="1" prompt="Baserat på provtagningstillfällen med resultat från både inkommande och utgående." sqref="R10" xr:uid="{ECFA74CA-152C-4385-80FE-BB39F1B9599A}"/>
    <dataValidation allowBlank="1" showInputMessage="1" showErrorMessage="1" prompt="Se kommentar till &quot;Årsreduktion %, flödesviktad&quot;." sqref="R12:R13" xr:uid="{266FE265-4865-4900-90A6-548DE1EBF460}"/>
  </dataValidations>
  <printOptions gridLines="1"/>
  <pageMargins left="0.7" right="0.7" top="0.75" bottom="0.75" header="0.3" footer="0.3"/>
  <pageSetup paperSize="9" scale="56" orientation="portrait" r:id="rId1"/>
  <colBreaks count="1" manualBreakCount="1">
    <brk id="12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A5984C62-DC7C-4319-9BA2-A5B362C6C860}">
            <xm:f>AND('1. Grunddata'!$C$5&gt;100000,$R$2&gt;10.4999999)</xm:f>
            <x14:dxf>
              <font>
                <b/>
                <i val="0"/>
                <color rgb="FFC00000"/>
              </font>
            </x14:dxf>
          </x14:cfRule>
          <x14:cfRule type="expression" priority="68" id="{9563A46C-DDE3-4EFF-9158-04191781B122}">
            <xm:f>AND('1. Grunddata'!$C$5&gt;9999,$R$2&gt;15.499999)</xm:f>
            <x14:dxf>
              <font>
                <b/>
                <i val="0"/>
                <color rgb="FFC00000"/>
              </font>
            </x14:dxf>
          </x14:cfRule>
          <xm:sqref>R2:S3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7331-5890-40F5-9D82-9A9BF7F4A4D2}">
  <sheetPr codeName="Blad5"/>
  <dimension ref="A1:Z400"/>
  <sheetViews>
    <sheetView zoomScaleNormal="100" workbookViewId="0">
      <selection activeCell="A2" sqref="A2"/>
    </sheetView>
  </sheetViews>
  <sheetFormatPr defaultColWidth="9.140625" defaultRowHeight="15" x14ac:dyDescent="0.25"/>
  <cols>
    <col min="1" max="2" width="15.140625" style="11" bestFit="1" customWidth="1"/>
    <col min="3" max="3" width="12.7109375" style="146" bestFit="1" customWidth="1"/>
    <col min="4" max="4" width="12.140625" style="146" bestFit="1" customWidth="1"/>
    <col min="5" max="5" width="13.28515625" style="133" bestFit="1" customWidth="1"/>
    <col min="6" max="6" width="12.7109375" style="15" bestFit="1" customWidth="1"/>
    <col min="7" max="7" width="16.140625" style="15" bestFit="1" customWidth="1"/>
    <col min="8" max="8" width="17.42578125" style="15" bestFit="1" customWidth="1"/>
    <col min="9" max="9" width="19" style="29" bestFit="1" customWidth="1"/>
    <col min="10" max="10" width="19" style="29" customWidth="1"/>
    <col min="11" max="11" width="13.42578125" style="189" bestFit="1" customWidth="1"/>
    <col min="12" max="12" width="9.140625" style="9"/>
    <col min="13" max="13" width="47" style="9" bestFit="1" customWidth="1"/>
    <col min="14" max="16" width="17.85546875" style="9" customWidth="1"/>
    <col min="17" max="17" width="48" style="9" customWidth="1"/>
    <col min="18" max="18" width="18.85546875" style="9" customWidth="1"/>
    <col min="19" max="19" width="29.28515625" style="9" customWidth="1"/>
    <col min="20" max="20" width="17" style="9" customWidth="1"/>
    <col min="21" max="21" width="16.42578125" style="9" customWidth="1"/>
    <col min="22" max="16384" width="9.140625" style="9"/>
  </cols>
  <sheetData>
    <row r="1" spans="1:21" ht="90" x14ac:dyDescent="0.25">
      <c r="A1" s="12" t="s">
        <v>82</v>
      </c>
      <c r="B1" s="12" t="s">
        <v>59</v>
      </c>
      <c r="C1" s="1" t="s">
        <v>18</v>
      </c>
      <c r="D1" s="1" t="s">
        <v>67</v>
      </c>
      <c r="E1" s="1" t="s">
        <v>68</v>
      </c>
      <c r="F1" s="265" t="s">
        <v>69</v>
      </c>
      <c r="G1" s="265" t="s">
        <v>22</v>
      </c>
      <c r="H1" s="266" t="s">
        <v>70</v>
      </c>
      <c r="I1" s="13" t="s">
        <v>24</v>
      </c>
      <c r="J1" s="190" t="s">
        <v>25</v>
      </c>
      <c r="K1" s="1" t="s">
        <v>26</v>
      </c>
      <c r="M1" s="267" t="s">
        <v>27</v>
      </c>
      <c r="N1" s="268"/>
      <c r="Q1" s="275" t="s">
        <v>83</v>
      </c>
      <c r="R1" s="276"/>
      <c r="S1" s="197"/>
      <c r="T1" s="183" t="s">
        <v>29</v>
      </c>
      <c r="U1" s="59"/>
    </row>
    <row r="2" spans="1:21" ht="17.25" x14ac:dyDescent="0.25">
      <c r="A2" s="7"/>
      <c r="B2" s="7"/>
      <c r="C2" s="41"/>
      <c r="E2" s="141"/>
      <c r="F2" s="15" t="str">
        <f>IF(ISNUMBER(C2),C2*E2/1000,"")</f>
        <v/>
      </c>
      <c r="G2" s="15" t="str">
        <f>IF(ISNUMBER(D2),D2*E2/1000,"")</f>
        <v/>
      </c>
      <c r="H2" s="15" t="str">
        <f>IF(ISNUMBER(C2),G2," ")</f>
        <v xml:space="preserve"> </v>
      </c>
      <c r="I2" s="15" t="str">
        <f>IFERROR(IF(AND(ISNUMBER(C2),ISNUMBER(D2)),(F2-G2)/F2*100,""),"Kommentera volym--&gt;")</f>
        <v/>
      </c>
      <c r="J2" s="191" t="str">
        <f>IF(ISNUMBER(F2), IF(B2-A2=0, 1, IF(B2-A2=2, 3, IF(B2-A2=6, 7, B2-A2))),"")</f>
        <v/>
      </c>
      <c r="M2" s="211" t="s">
        <v>72</v>
      </c>
      <c r="N2" s="203">
        <f>SUMIFS(E2:E400,C2:C400,"&gt;0",D2:D400,"&gt;0")</f>
        <v>0</v>
      </c>
      <c r="Q2" s="16" t="s">
        <v>61</v>
      </c>
      <c r="R2" s="222" t="e">
        <f>N6/N3*1000</f>
        <v>#DIV/0!</v>
      </c>
      <c r="S2" s="198"/>
      <c r="T2" s="56" t="str">
        <f>IF('1. Grunddata'!G5&lt;2000,"JA",IF(AND('1. Grunddata'!G5&lt;10000,'1. Grunddata'!G5&gt;=2000),IF(COUNT('5. P-tot'!$D$2:$D$400)&lt;24,"NEJ","JA"),IF('1. Grunddata'!G5&gt;=10000,IF(COUNT('5. P-tot'!$D$2:$D$400)&lt;52,"NEJ","JA"),)))</f>
        <v>JA</v>
      </c>
      <c r="U2" s="60"/>
    </row>
    <row r="3" spans="1:21" ht="17.25" x14ac:dyDescent="0.25">
      <c r="A3" s="43"/>
      <c r="B3" s="43"/>
      <c r="C3" s="41"/>
      <c r="E3" s="145"/>
      <c r="F3" s="15" t="str">
        <f>IF(ISNUMBER(C3),C3*E3/1000,"")</f>
        <v/>
      </c>
      <c r="G3" s="15" t="str">
        <f>IF(ISNUMBER(D3),D3*E3/1000,"")</f>
        <v/>
      </c>
      <c r="H3" s="15" t="str">
        <f>IF(ISNUMBER(C3),G3," ")</f>
        <v xml:space="preserve"> </v>
      </c>
      <c r="I3" s="15" t="str">
        <f>IFERROR(IF(AND(ISNUMBER(C3),ISNUMBER(D3)),(F3-G3)/F3*100,""),"Kommentera volym--&gt;")</f>
        <v/>
      </c>
      <c r="J3" s="191" t="str">
        <f t="shared" ref="J3:J66" si="0">IF(ISNUMBER(F3), IF(B3-A3=0, 1, IF(B3-A3=2, 3, IF(B3-A3=6, 7, B3-A3))),"")</f>
        <v/>
      </c>
      <c r="M3" s="211" t="s">
        <v>32</v>
      </c>
      <c r="N3" s="204">
        <f>SUMIFS(E2:E400,D2:D400,"&gt;0")</f>
        <v>0</v>
      </c>
      <c r="Q3" s="16" t="s">
        <v>33</v>
      </c>
      <c r="R3" s="225" t="str">
        <f>IFERROR((R2*N16+R4*N15)/(N15+N16),"Fyll i provdata brädd")</f>
        <v>Fyll i provdata brädd</v>
      </c>
      <c r="S3" s="199"/>
      <c r="T3" s="56"/>
      <c r="U3" s="60"/>
    </row>
    <row r="4" spans="1:21" x14ac:dyDescent="0.25">
      <c r="A4" s="43"/>
      <c r="B4" s="43"/>
      <c r="C4" s="41"/>
      <c r="E4" s="145"/>
      <c r="F4" s="15" t="str">
        <f t="shared" ref="F4:F67" si="1">IF(ISNUMBER(C4),C4*E4/1000,"")</f>
        <v/>
      </c>
      <c r="G4" s="15" t="str">
        <f t="shared" ref="G4:G67" si="2">IF(ISNUMBER(D4),D4*E4/1000,"")</f>
        <v/>
      </c>
      <c r="H4" s="15" t="str">
        <f t="shared" ref="H4:H67" si="3">IF(ISNUMBER(C4),G4," ")</f>
        <v xml:space="preserve"> </v>
      </c>
      <c r="I4" s="15" t="str">
        <f t="shared" ref="I4:I67" si="4">IFERROR(IF(AND(ISNUMBER(C4),ISNUMBER(D4)),(F4-G4)/F4*100,""),"Kommentera volym--&gt;")</f>
        <v/>
      </c>
      <c r="J4" s="191" t="str">
        <f t="shared" si="0"/>
        <v/>
      </c>
      <c r="M4" s="212" t="s">
        <v>84</v>
      </c>
      <c r="N4" s="203">
        <f>SUM(F2:F400)</f>
        <v>0</v>
      </c>
      <c r="Q4" s="16" t="s">
        <v>35</v>
      </c>
      <c r="R4" s="224" t="str">
        <f>IFERROR(N9/N8*1000,"Fyll i provdata brädd")</f>
        <v>Fyll i provdata brädd</v>
      </c>
      <c r="S4" s="200"/>
      <c r="T4" s="56"/>
      <c r="U4" s="60"/>
    </row>
    <row r="5" spans="1:21" x14ac:dyDescent="0.25">
      <c r="A5" s="43"/>
      <c r="B5" s="43"/>
      <c r="C5" s="41"/>
      <c r="E5" s="145"/>
      <c r="F5" s="15" t="str">
        <f t="shared" si="1"/>
        <v/>
      </c>
      <c r="G5" s="15" t="str">
        <f t="shared" si="2"/>
        <v/>
      </c>
      <c r="H5" s="15" t="str">
        <f t="shared" si="3"/>
        <v xml:space="preserve"> </v>
      </c>
      <c r="I5" s="15" t="str">
        <f t="shared" si="4"/>
        <v/>
      </c>
      <c r="J5" s="191" t="str">
        <f t="shared" si="0"/>
        <v/>
      </c>
      <c r="M5" s="212" t="s">
        <v>85</v>
      </c>
      <c r="N5" s="203">
        <f>SUMIFS(F2:F400,C2:C400,"&gt;0",D2:D400,"&gt;0")</f>
        <v>0</v>
      </c>
      <c r="Q5" s="36" t="s">
        <v>37</v>
      </c>
      <c r="R5" s="223" t="e">
        <f>N5/N2*1000</f>
        <v>#DIV/0!</v>
      </c>
      <c r="S5" s="201"/>
      <c r="T5" s="56"/>
      <c r="U5" s="60"/>
    </row>
    <row r="6" spans="1:21" x14ac:dyDescent="0.25">
      <c r="A6" s="43"/>
      <c r="B6" s="43"/>
      <c r="C6" s="41"/>
      <c r="E6" s="145"/>
      <c r="F6" s="15" t="str">
        <f t="shared" si="1"/>
        <v/>
      </c>
      <c r="G6" s="15" t="str">
        <f t="shared" si="2"/>
        <v/>
      </c>
      <c r="H6" s="15" t="str">
        <f t="shared" si="3"/>
        <v xml:space="preserve"> </v>
      </c>
      <c r="I6" s="15" t="str">
        <f t="shared" si="4"/>
        <v/>
      </c>
      <c r="J6" s="191" t="str">
        <f t="shared" si="0"/>
        <v/>
      </c>
      <c r="M6" s="212" t="s">
        <v>86</v>
      </c>
      <c r="N6" s="203">
        <f>SUM(G2:G400)</f>
        <v>0</v>
      </c>
      <c r="Q6" s="16" t="s">
        <v>39</v>
      </c>
      <c r="R6" s="137" t="e">
        <f>(N4/SUM(J:J))*'1. Grunddata'!$D$3</f>
        <v>#DIV/0!</v>
      </c>
      <c r="S6" s="214" t="s">
        <v>40</v>
      </c>
      <c r="T6" s="19"/>
      <c r="U6" s="60"/>
    </row>
    <row r="7" spans="1:21" x14ac:dyDescent="0.25">
      <c r="A7" s="43"/>
      <c r="B7" s="43"/>
      <c r="C7" s="41"/>
      <c r="E7" s="145"/>
      <c r="F7" s="15" t="str">
        <f t="shared" si="1"/>
        <v/>
      </c>
      <c r="G7" s="15" t="str">
        <f t="shared" si="2"/>
        <v/>
      </c>
      <c r="H7" s="15" t="str">
        <f t="shared" si="3"/>
        <v xml:space="preserve"> </v>
      </c>
      <c r="I7" s="15" t="str">
        <f t="shared" si="4"/>
        <v/>
      </c>
      <c r="J7" s="191" t="str">
        <f t="shared" si="0"/>
        <v/>
      </c>
      <c r="M7" s="213" t="s">
        <v>87</v>
      </c>
      <c r="N7" s="210">
        <f>SUM(H2:H400)</f>
        <v>0</v>
      </c>
      <c r="Q7" s="16" t="s">
        <v>42</v>
      </c>
      <c r="R7" s="137" t="e">
        <f>R2*N16/1000</f>
        <v>#DIV/0!</v>
      </c>
      <c r="S7" s="215" t="s">
        <v>40</v>
      </c>
      <c r="T7" s="19"/>
      <c r="U7" s="69"/>
    </row>
    <row r="8" spans="1:21" ht="17.25" x14ac:dyDescent="0.25">
      <c r="A8" s="43"/>
      <c r="B8" s="43"/>
      <c r="C8" s="41"/>
      <c r="E8" s="145"/>
      <c r="F8" s="15" t="str">
        <f t="shared" si="1"/>
        <v/>
      </c>
      <c r="G8" s="15" t="str">
        <f t="shared" si="2"/>
        <v/>
      </c>
      <c r="H8" s="15" t="str">
        <f t="shared" si="3"/>
        <v xml:space="preserve"> </v>
      </c>
      <c r="I8" s="15" t="str">
        <f t="shared" si="4"/>
        <v/>
      </c>
      <c r="J8" s="191" t="str">
        <f t="shared" si="0"/>
        <v/>
      </c>
      <c r="M8" s="211" t="s">
        <v>41</v>
      </c>
      <c r="N8" s="203">
        <f>SUM(P21:P400)</f>
        <v>0</v>
      </c>
      <c r="Q8" s="16" t="s">
        <v>44</v>
      </c>
      <c r="R8" s="137">
        <f>N9</f>
        <v>0</v>
      </c>
      <c r="S8" s="215"/>
      <c r="T8" s="19"/>
      <c r="U8" s="29"/>
    </row>
    <row r="9" spans="1:21" x14ac:dyDescent="0.25">
      <c r="A9" s="43"/>
      <c r="B9" s="43"/>
      <c r="C9" s="41"/>
      <c r="E9" s="145"/>
      <c r="F9" s="15" t="str">
        <f t="shared" si="1"/>
        <v/>
      </c>
      <c r="G9" s="15" t="str">
        <f t="shared" si="2"/>
        <v/>
      </c>
      <c r="H9" s="15" t="str">
        <f t="shared" si="3"/>
        <v xml:space="preserve"> </v>
      </c>
      <c r="I9" s="15" t="str">
        <f t="shared" si="4"/>
        <v/>
      </c>
      <c r="J9" s="191" t="str">
        <f t="shared" si="0"/>
        <v/>
      </c>
      <c r="M9" s="209" t="s">
        <v>43</v>
      </c>
      <c r="N9" s="210">
        <f>SUM(Q21:Q400)</f>
        <v>0</v>
      </c>
      <c r="Q9" s="36" t="s">
        <v>45</v>
      </c>
      <c r="R9" s="221" t="e">
        <f>R7+R8</f>
        <v>#DIV/0!</v>
      </c>
      <c r="S9" s="219" t="s">
        <v>40</v>
      </c>
      <c r="T9" s="27"/>
      <c r="U9"/>
    </row>
    <row r="10" spans="1:21" x14ac:dyDescent="0.25">
      <c r="A10" s="43"/>
      <c r="B10" s="43"/>
      <c r="C10" s="41"/>
      <c r="E10" s="145"/>
      <c r="F10" s="15" t="str">
        <f t="shared" si="1"/>
        <v/>
      </c>
      <c r="G10" s="15" t="str">
        <f t="shared" si="2"/>
        <v/>
      </c>
      <c r="H10" s="15" t="str">
        <f t="shared" si="3"/>
        <v xml:space="preserve"> </v>
      </c>
      <c r="I10" s="15" t="str">
        <f t="shared" si="4"/>
        <v/>
      </c>
      <c r="J10" s="191" t="str">
        <f t="shared" si="0"/>
        <v/>
      </c>
      <c r="M10"/>
      <c r="N10"/>
      <c r="Q10" s="16" t="s">
        <v>77</v>
      </c>
      <c r="R10" s="51" t="e">
        <f>(N5-N7)/N5</f>
        <v>#DIV/0!</v>
      </c>
      <c r="S10" s="215" t="s">
        <v>40</v>
      </c>
      <c r="T10" s="47" t="str">
        <f>IF('1. Grunddata'!G5&lt;2000,"JA",IF(AND('1. Grunddata'!G5&lt;10000,'1. Grunddata'!G5&gt;=2000),IF(COUNT('5. P-tot'!$I$2:$I$400)&lt;12,"NEJ","JA"),IF('1. Grunddata'!G5&gt;=10000,IF(COUNT('5. P-tot'!$I$2:$I$400)&lt;24,"NEJ","JA"),)))</f>
        <v>JA</v>
      </c>
      <c r="U10"/>
    </row>
    <row r="11" spans="1:21" x14ac:dyDescent="0.25">
      <c r="A11" s="43"/>
      <c r="B11" s="43"/>
      <c r="C11" s="41"/>
      <c r="E11" s="145"/>
      <c r="F11" s="15" t="str">
        <f t="shared" si="1"/>
        <v/>
      </c>
      <c r="G11" s="15" t="str">
        <f t="shared" si="2"/>
        <v/>
      </c>
      <c r="H11" s="15" t="str">
        <f t="shared" si="3"/>
        <v xml:space="preserve"> </v>
      </c>
      <c r="I11" s="15" t="str">
        <f t="shared" si="4"/>
        <v/>
      </c>
      <c r="J11" s="191" t="str">
        <f t="shared" si="0"/>
        <v/>
      </c>
      <c r="M11"/>
      <c r="N11"/>
      <c r="Q11" s="16" t="s">
        <v>78</v>
      </c>
      <c r="R11" s="117" t="str">
        <f>IFERROR((R5*N16-R2*N16)/(R5*N16+R4*N15),"Fyll i provdata brädd")</f>
        <v>Fyll i provdata brädd</v>
      </c>
      <c r="S11" s="218" t="s">
        <v>40</v>
      </c>
      <c r="T11" s="19"/>
    </row>
    <row r="12" spans="1:21" x14ac:dyDescent="0.25">
      <c r="A12" s="43"/>
      <c r="B12" s="43"/>
      <c r="C12" s="41"/>
      <c r="E12" s="145"/>
      <c r="F12" s="15" t="str">
        <f t="shared" si="1"/>
        <v/>
      </c>
      <c r="G12" s="15" t="str">
        <f t="shared" si="2"/>
        <v/>
      </c>
      <c r="H12" s="15" t="str">
        <f t="shared" si="3"/>
        <v xml:space="preserve"> </v>
      </c>
      <c r="I12" s="15" t="str">
        <f t="shared" si="4"/>
        <v/>
      </c>
      <c r="J12" s="191" t="str">
        <f t="shared" si="0"/>
        <v/>
      </c>
      <c r="M12"/>
      <c r="N12"/>
      <c r="Q12" s="67"/>
      <c r="R12" s="68"/>
      <c r="S12" s="66"/>
      <c r="T12" s="48"/>
    </row>
    <row r="13" spans="1:21" x14ac:dyDescent="0.25">
      <c r="A13" s="43"/>
      <c r="B13" s="43"/>
      <c r="C13" s="41"/>
      <c r="E13" s="145"/>
      <c r="F13" s="15" t="str">
        <f t="shared" si="1"/>
        <v/>
      </c>
      <c r="G13" s="15" t="str">
        <f t="shared" si="2"/>
        <v/>
      </c>
      <c r="H13" s="15" t="str">
        <f t="shared" si="3"/>
        <v xml:space="preserve"> </v>
      </c>
      <c r="I13" s="15" t="str">
        <f t="shared" si="4"/>
        <v/>
      </c>
      <c r="J13" s="191" t="str">
        <f t="shared" si="0"/>
        <v/>
      </c>
      <c r="M13"/>
      <c r="N13"/>
      <c r="Q13"/>
      <c r="R13" s="66"/>
      <c r="S13" s="66"/>
      <c r="T13" s="70"/>
    </row>
    <row r="14" spans="1:21" x14ac:dyDescent="0.25">
      <c r="A14" s="43"/>
      <c r="B14" s="43"/>
      <c r="C14" s="41"/>
      <c r="E14" s="145"/>
      <c r="F14" s="15" t="str">
        <f t="shared" si="1"/>
        <v/>
      </c>
      <c r="G14" s="15" t="str">
        <f t="shared" si="2"/>
        <v/>
      </c>
      <c r="H14" s="15" t="str">
        <f t="shared" si="3"/>
        <v xml:space="preserve"> </v>
      </c>
      <c r="I14" s="15" t="str">
        <f t="shared" si="4"/>
        <v/>
      </c>
      <c r="J14" s="191" t="str">
        <f t="shared" si="0"/>
        <v/>
      </c>
      <c r="M14"/>
      <c r="N14"/>
    </row>
    <row r="15" spans="1:21" ht="17.25" x14ac:dyDescent="0.25">
      <c r="A15" s="43"/>
      <c r="B15" s="43"/>
      <c r="C15" s="41"/>
      <c r="E15" s="145"/>
      <c r="F15" s="15" t="str">
        <f t="shared" si="1"/>
        <v/>
      </c>
      <c r="G15" s="15" t="str">
        <f t="shared" si="2"/>
        <v/>
      </c>
      <c r="H15" s="15" t="str">
        <f t="shared" si="3"/>
        <v xml:space="preserve"> </v>
      </c>
      <c r="I15" s="15" t="str">
        <f t="shared" si="4"/>
        <v/>
      </c>
      <c r="J15" s="191" t="str">
        <f t="shared" si="0"/>
        <v/>
      </c>
      <c r="M15" s="150" t="s">
        <v>51</v>
      </c>
      <c r="N15" s="32">
        <f>'1. Grunddata'!H5</f>
        <v>0</v>
      </c>
    </row>
    <row r="16" spans="1:21" ht="17.25" x14ac:dyDescent="0.25">
      <c r="A16" s="43"/>
      <c r="B16" s="43"/>
      <c r="C16" s="41"/>
      <c r="E16" s="145"/>
      <c r="F16" s="15" t="str">
        <f t="shared" si="1"/>
        <v/>
      </c>
      <c r="G16" s="15" t="str">
        <f t="shared" si="2"/>
        <v/>
      </c>
      <c r="H16" s="15" t="str">
        <f t="shared" si="3"/>
        <v xml:space="preserve"> </v>
      </c>
      <c r="I16" s="15" t="str">
        <f t="shared" si="4"/>
        <v/>
      </c>
      <c r="J16" s="191" t="str">
        <f t="shared" si="0"/>
        <v/>
      </c>
      <c r="M16" s="151" t="s">
        <v>52</v>
      </c>
      <c r="N16" s="33">
        <f>'1. Grunddata'!I5</f>
        <v>0</v>
      </c>
    </row>
    <row r="17" spans="1:26" ht="15" customHeight="1" x14ac:dyDescent="0.25">
      <c r="A17" s="43"/>
      <c r="B17" s="43"/>
      <c r="C17" s="41"/>
      <c r="E17" s="145"/>
      <c r="F17" s="15" t="str">
        <f t="shared" si="1"/>
        <v/>
      </c>
      <c r="G17" s="15" t="str">
        <f t="shared" si="2"/>
        <v/>
      </c>
      <c r="H17" s="15" t="str">
        <f t="shared" si="3"/>
        <v xml:space="preserve"> </v>
      </c>
      <c r="I17" s="15" t="str">
        <f t="shared" si="4"/>
        <v/>
      </c>
      <c r="J17" s="191" t="str">
        <f t="shared" si="0"/>
        <v/>
      </c>
      <c r="M17"/>
      <c r="N17"/>
    </row>
    <row r="18" spans="1:26" ht="15" customHeight="1" x14ac:dyDescent="0.25">
      <c r="A18" s="43"/>
      <c r="B18" s="43"/>
      <c r="C18" s="41"/>
      <c r="E18" s="145"/>
      <c r="F18" s="15" t="str">
        <f t="shared" si="1"/>
        <v/>
      </c>
      <c r="G18" s="15" t="str">
        <f t="shared" si="2"/>
        <v/>
      </c>
      <c r="H18" s="15" t="str">
        <f t="shared" si="3"/>
        <v xml:space="preserve"> </v>
      </c>
      <c r="I18" s="15" t="str">
        <f t="shared" si="4"/>
        <v/>
      </c>
      <c r="J18" s="191" t="str">
        <f t="shared" si="0"/>
        <v/>
      </c>
      <c r="M18" s="229" t="s">
        <v>53</v>
      </c>
      <c r="N18" s="180"/>
      <c r="O18" s="180"/>
      <c r="P18" s="184"/>
      <c r="Q18" s="174"/>
      <c r="R18" s="160"/>
      <c r="S18"/>
    </row>
    <row r="19" spans="1:26" x14ac:dyDescent="0.25">
      <c r="A19" s="43"/>
      <c r="B19" s="43"/>
      <c r="C19" s="41"/>
      <c r="E19" s="145"/>
      <c r="F19" s="15" t="str">
        <f t="shared" si="1"/>
        <v/>
      </c>
      <c r="G19" s="15" t="str">
        <f t="shared" si="2"/>
        <v/>
      </c>
      <c r="H19" s="15" t="str">
        <f t="shared" si="3"/>
        <v xml:space="preserve"> </v>
      </c>
      <c r="I19" s="15" t="str">
        <f t="shared" si="4"/>
        <v/>
      </c>
      <c r="J19" s="191" t="str">
        <f t="shared" si="0"/>
        <v/>
      </c>
      <c r="M19" s="181"/>
      <c r="N19" s="182"/>
      <c r="O19" s="185"/>
      <c r="P19" s="186"/>
      <c r="Q19" s="187"/>
      <c r="R19" s="165"/>
      <c r="S19"/>
      <c r="U19" s="10"/>
      <c r="V19" s="10"/>
      <c r="W19" s="10"/>
      <c r="X19" s="10"/>
      <c r="Y19" s="10"/>
      <c r="Z19" s="10"/>
    </row>
    <row r="20" spans="1:26" ht="30" x14ac:dyDescent="0.25">
      <c r="A20" s="43"/>
      <c r="B20" s="43"/>
      <c r="C20" s="41"/>
      <c r="E20" s="145"/>
      <c r="F20" s="15" t="str">
        <f t="shared" si="1"/>
        <v/>
      </c>
      <c r="G20" s="15" t="str">
        <f t="shared" si="2"/>
        <v/>
      </c>
      <c r="H20" s="15" t="str">
        <f t="shared" si="3"/>
        <v xml:space="preserve"> </v>
      </c>
      <c r="I20" s="15" t="str">
        <f t="shared" si="4"/>
        <v/>
      </c>
      <c r="J20" s="191" t="str">
        <f t="shared" si="0"/>
        <v/>
      </c>
      <c r="M20" s="166" t="s">
        <v>64</v>
      </c>
      <c r="N20" s="12" t="s">
        <v>55</v>
      </c>
      <c r="O20" s="167" t="s">
        <v>56</v>
      </c>
      <c r="P20" s="167" t="s">
        <v>57</v>
      </c>
      <c r="Q20" s="168" t="s">
        <v>65</v>
      </c>
      <c r="R20" s="167" t="s">
        <v>58</v>
      </c>
      <c r="S20"/>
      <c r="T20" s="10"/>
      <c r="U20" s="10"/>
      <c r="V20" s="10"/>
      <c r="W20" s="10"/>
      <c r="X20" s="10"/>
      <c r="Y20" s="10"/>
      <c r="Z20" s="10"/>
    </row>
    <row r="21" spans="1:26" x14ac:dyDescent="0.25">
      <c r="A21" s="43"/>
      <c r="B21" s="43"/>
      <c r="C21" s="41"/>
      <c r="E21" s="145"/>
      <c r="F21" s="15" t="str">
        <f t="shared" si="1"/>
        <v/>
      </c>
      <c r="G21" s="15" t="str">
        <f t="shared" si="2"/>
        <v/>
      </c>
      <c r="H21" s="15" t="str">
        <f t="shared" si="3"/>
        <v xml:space="preserve"> </v>
      </c>
      <c r="I21" s="15" t="str">
        <f t="shared" si="4"/>
        <v/>
      </c>
      <c r="J21" s="191" t="str">
        <f t="shared" si="0"/>
        <v/>
      </c>
      <c r="M21" s="40"/>
      <c r="N21" s="40"/>
      <c r="O21" s="41"/>
      <c r="P21" s="11"/>
      <c r="Q21" s="228" t="str">
        <f>IF(AND(ISNUMBER(O21),ISNUMBER(P21)),(O21*P21/1000)," ")</f>
        <v xml:space="preserve"> </v>
      </c>
      <c r="R21" s="6"/>
      <c r="T21" s="45"/>
      <c r="U21" s="10"/>
      <c r="V21" s="10"/>
      <c r="W21" s="10"/>
      <c r="X21" s="10"/>
      <c r="Y21" s="10"/>
      <c r="Z21" s="10"/>
    </row>
    <row r="22" spans="1:26" x14ac:dyDescent="0.25">
      <c r="A22" s="43"/>
      <c r="B22" s="43"/>
      <c r="C22" s="41"/>
      <c r="E22" s="145"/>
      <c r="F22" s="15" t="str">
        <f t="shared" si="1"/>
        <v/>
      </c>
      <c r="G22" s="15" t="str">
        <f t="shared" si="2"/>
        <v/>
      </c>
      <c r="H22" s="15" t="str">
        <f t="shared" si="3"/>
        <v xml:space="preserve"> </v>
      </c>
      <c r="I22" s="15" t="str">
        <f t="shared" si="4"/>
        <v/>
      </c>
      <c r="J22" s="191" t="str">
        <f t="shared" si="0"/>
        <v/>
      </c>
      <c r="M22" s="40"/>
      <c r="N22" s="40"/>
      <c r="O22" s="41"/>
      <c r="P22" s="11"/>
      <c r="Q22" s="228" t="str">
        <f t="shared" ref="Q22:Q85" si="5">IF(AND(ISNUMBER(O22),ISNUMBER(P22)),(O22*P22/1000)," ")</f>
        <v xml:space="preserve"> </v>
      </c>
      <c r="R22" s="6"/>
      <c r="T22" s="10"/>
      <c r="U22" s="10"/>
      <c r="V22" s="10"/>
      <c r="W22" s="10"/>
      <c r="X22" s="10"/>
      <c r="Y22" s="10"/>
      <c r="Z22" s="10"/>
    </row>
    <row r="23" spans="1:26" x14ac:dyDescent="0.25">
      <c r="A23" s="43"/>
      <c r="B23" s="43"/>
      <c r="C23" s="41"/>
      <c r="E23" s="145"/>
      <c r="F23" s="15" t="str">
        <f t="shared" si="1"/>
        <v/>
      </c>
      <c r="G23" s="15" t="str">
        <f t="shared" si="2"/>
        <v/>
      </c>
      <c r="H23" s="15" t="str">
        <f t="shared" si="3"/>
        <v xml:space="preserve"> </v>
      </c>
      <c r="I23" s="15" t="str">
        <f t="shared" si="4"/>
        <v/>
      </c>
      <c r="J23" s="191" t="str">
        <f t="shared" si="0"/>
        <v/>
      </c>
      <c r="M23" s="40"/>
      <c r="N23" s="40"/>
      <c r="O23" s="41"/>
      <c r="P23" s="11"/>
      <c r="Q23" s="228" t="str">
        <f t="shared" si="5"/>
        <v xml:space="preserve"> </v>
      </c>
      <c r="R23" s="6"/>
      <c r="T23" s="10"/>
      <c r="U23" s="10"/>
      <c r="V23" s="10"/>
      <c r="W23" s="10"/>
      <c r="X23" s="10"/>
      <c r="Y23" s="10"/>
      <c r="Z23" s="10"/>
    </row>
    <row r="24" spans="1:26" x14ac:dyDescent="0.25">
      <c r="A24" s="43"/>
      <c r="B24" s="43"/>
      <c r="C24" s="41"/>
      <c r="E24" s="145"/>
      <c r="F24" s="15" t="str">
        <f t="shared" si="1"/>
        <v/>
      </c>
      <c r="G24" s="15" t="str">
        <f t="shared" si="2"/>
        <v/>
      </c>
      <c r="H24" s="15" t="str">
        <f t="shared" si="3"/>
        <v xml:space="preserve"> </v>
      </c>
      <c r="I24" s="15" t="str">
        <f t="shared" si="4"/>
        <v/>
      </c>
      <c r="J24" s="191" t="str">
        <f t="shared" si="0"/>
        <v/>
      </c>
      <c r="M24" s="40"/>
      <c r="N24" s="40"/>
      <c r="O24" s="41"/>
      <c r="P24" s="11"/>
      <c r="Q24" s="228" t="str">
        <f t="shared" si="5"/>
        <v xml:space="preserve"> </v>
      </c>
      <c r="R24" s="6"/>
    </row>
    <row r="25" spans="1:26" x14ac:dyDescent="0.25">
      <c r="A25" s="43"/>
      <c r="B25" s="43"/>
      <c r="C25" s="41"/>
      <c r="E25" s="145"/>
      <c r="F25" s="15" t="str">
        <f t="shared" si="1"/>
        <v/>
      </c>
      <c r="G25" s="15" t="str">
        <f t="shared" si="2"/>
        <v/>
      </c>
      <c r="H25" s="15" t="str">
        <f t="shared" si="3"/>
        <v xml:space="preserve"> </v>
      </c>
      <c r="I25" s="15" t="str">
        <f t="shared" si="4"/>
        <v/>
      </c>
      <c r="J25" s="191" t="str">
        <f t="shared" si="0"/>
        <v/>
      </c>
      <c r="M25" s="40"/>
      <c r="N25" s="40"/>
      <c r="O25" s="41"/>
      <c r="P25" s="11"/>
      <c r="Q25" s="228" t="str">
        <f t="shared" si="5"/>
        <v xml:space="preserve"> </v>
      </c>
      <c r="R25" s="6"/>
    </row>
    <row r="26" spans="1:26" x14ac:dyDescent="0.25">
      <c r="A26" s="43"/>
      <c r="B26" s="43"/>
      <c r="C26" s="41"/>
      <c r="E26" s="145"/>
      <c r="F26" s="15" t="str">
        <f t="shared" si="1"/>
        <v/>
      </c>
      <c r="G26" s="15" t="str">
        <f t="shared" si="2"/>
        <v/>
      </c>
      <c r="H26" s="15" t="str">
        <f t="shared" si="3"/>
        <v xml:space="preserve"> </v>
      </c>
      <c r="I26" s="15" t="str">
        <f t="shared" si="4"/>
        <v/>
      </c>
      <c r="J26" s="191" t="str">
        <f t="shared" si="0"/>
        <v/>
      </c>
      <c r="M26" s="40"/>
      <c r="N26" s="40"/>
      <c r="O26" s="41"/>
      <c r="P26" s="11"/>
      <c r="Q26" s="228" t="str">
        <f t="shared" si="5"/>
        <v xml:space="preserve"> </v>
      </c>
      <c r="R26" s="6"/>
    </row>
    <row r="27" spans="1:26" x14ac:dyDescent="0.25">
      <c r="A27" s="43"/>
      <c r="B27" s="43"/>
      <c r="C27" s="41"/>
      <c r="E27" s="145"/>
      <c r="F27" s="15" t="str">
        <f t="shared" si="1"/>
        <v/>
      </c>
      <c r="G27" s="15" t="str">
        <f t="shared" si="2"/>
        <v/>
      </c>
      <c r="H27" s="15" t="str">
        <f t="shared" si="3"/>
        <v xml:space="preserve"> </v>
      </c>
      <c r="I27" s="15" t="str">
        <f t="shared" si="4"/>
        <v/>
      </c>
      <c r="J27" s="191" t="str">
        <f t="shared" si="0"/>
        <v/>
      </c>
      <c r="M27" s="40"/>
      <c r="N27" s="40"/>
      <c r="O27" s="41"/>
      <c r="P27" s="11"/>
      <c r="Q27" s="228" t="str">
        <f t="shared" si="5"/>
        <v xml:space="preserve"> </v>
      </c>
      <c r="R27" s="6"/>
      <c r="T27" s="46"/>
    </row>
    <row r="28" spans="1:26" x14ac:dyDescent="0.25">
      <c r="A28" s="43"/>
      <c r="B28" s="43"/>
      <c r="C28" s="41"/>
      <c r="E28" s="145"/>
      <c r="F28" s="15" t="str">
        <f t="shared" si="1"/>
        <v/>
      </c>
      <c r="G28" s="15" t="str">
        <f t="shared" si="2"/>
        <v/>
      </c>
      <c r="H28" s="15" t="str">
        <f t="shared" si="3"/>
        <v xml:space="preserve"> </v>
      </c>
      <c r="I28" s="15" t="str">
        <f t="shared" si="4"/>
        <v/>
      </c>
      <c r="J28" s="191" t="str">
        <f t="shared" si="0"/>
        <v/>
      </c>
      <c r="M28" s="40"/>
      <c r="N28" s="40"/>
      <c r="O28" s="41"/>
      <c r="P28" s="11"/>
      <c r="Q28" s="228" t="str">
        <f t="shared" si="5"/>
        <v xml:space="preserve"> </v>
      </c>
      <c r="R28" s="6"/>
    </row>
    <row r="29" spans="1:26" x14ac:dyDescent="0.25">
      <c r="A29" s="43"/>
      <c r="B29" s="43"/>
      <c r="C29" s="41"/>
      <c r="E29" s="145"/>
      <c r="F29" s="15" t="str">
        <f t="shared" si="1"/>
        <v/>
      </c>
      <c r="G29" s="15" t="str">
        <f t="shared" si="2"/>
        <v/>
      </c>
      <c r="H29" s="15" t="str">
        <f t="shared" si="3"/>
        <v xml:space="preserve"> </v>
      </c>
      <c r="I29" s="15" t="str">
        <f t="shared" si="4"/>
        <v/>
      </c>
      <c r="J29" s="191" t="str">
        <f t="shared" si="0"/>
        <v/>
      </c>
      <c r="M29" s="40"/>
      <c r="N29" s="40"/>
      <c r="O29" s="41"/>
      <c r="P29" s="11"/>
      <c r="Q29" s="228" t="str">
        <f t="shared" si="5"/>
        <v xml:space="preserve"> </v>
      </c>
      <c r="R29" s="6"/>
    </row>
    <row r="30" spans="1:26" x14ac:dyDescent="0.25">
      <c r="A30" s="43"/>
      <c r="B30" s="43"/>
      <c r="C30" s="41"/>
      <c r="E30" s="145"/>
      <c r="F30" s="15" t="str">
        <f t="shared" si="1"/>
        <v/>
      </c>
      <c r="G30" s="15" t="str">
        <f t="shared" si="2"/>
        <v/>
      </c>
      <c r="H30" s="15" t="str">
        <f t="shared" si="3"/>
        <v xml:space="preserve"> </v>
      </c>
      <c r="I30" s="15" t="str">
        <f t="shared" si="4"/>
        <v/>
      </c>
      <c r="J30" s="191" t="str">
        <f t="shared" si="0"/>
        <v/>
      </c>
      <c r="M30" s="40"/>
      <c r="N30" s="40"/>
      <c r="O30" s="41"/>
      <c r="P30" s="11"/>
      <c r="Q30" s="228" t="str">
        <f t="shared" si="5"/>
        <v xml:space="preserve"> </v>
      </c>
      <c r="R30" s="6"/>
    </row>
    <row r="31" spans="1:26" x14ac:dyDescent="0.25">
      <c r="A31" s="43"/>
      <c r="B31" s="43"/>
      <c r="C31" s="41"/>
      <c r="E31" s="145"/>
      <c r="F31" s="15" t="str">
        <f t="shared" si="1"/>
        <v/>
      </c>
      <c r="G31" s="15" t="str">
        <f t="shared" si="2"/>
        <v/>
      </c>
      <c r="H31" s="15" t="str">
        <f t="shared" si="3"/>
        <v xml:space="preserve"> </v>
      </c>
      <c r="I31" s="15" t="str">
        <f t="shared" si="4"/>
        <v/>
      </c>
      <c r="J31" s="191" t="str">
        <f t="shared" si="0"/>
        <v/>
      </c>
      <c r="M31" s="40"/>
      <c r="N31" s="40"/>
      <c r="O31" s="41"/>
      <c r="P31" s="11"/>
      <c r="Q31" s="228" t="str">
        <f t="shared" si="5"/>
        <v xml:space="preserve"> </v>
      </c>
      <c r="R31" s="6"/>
    </row>
    <row r="32" spans="1:26" x14ac:dyDescent="0.25">
      <c r="A32" s="43"/>
      <c r="B32" s="43"/>
      <c r="C32" s="41"/>
      <c r="E32" s="145"/>
      <c r="F32" s="15" t="str">
        <f t="shared" si="1"/>
        <v/>
      </c>
      <c r="G32" s="15" t="str">
        <f t="shared" si="2"/>
        <v/>
      </c>
      <c r="H32" s="15" t="str">
        <f t="shared" si="3"/>
        <v xml:space="preserve"> </v>
      </c>
      <c r="I32" s="15" t="str">
        <f t="shared" si="4"/>
        <v/>
      </c>
      <c r="J32" s="191" t="str">
        <f t="shared" si="0"/>
        <v/>
      </c>
      <c r="M32" s="40"/>
      <c r="N32" s="40"/>
      <c r="O32" s="41"/>
      <c r="P32" s="11"/>
      <c r="Q32" s="228" t="str">
        <f t="shared" si="5"/>
        <v xml:space="preserve"> </v>
      </c>
      <c r="R32" s="6"/>
    </row>
    <row r="33" spans="1:18" x14ac:dyDescent="0.25">
      <c r="A33" s="43"/>
      <c r="B33" s="43"/>
      <c r="C33" s="41"/>
      <c r="E33" s="145"/>
      <c r="F33" s="15" t="str">
        <f t="shared" si="1"/>
        <v/>
      </c>
      <c r="G33" s="15" t="str">
        <f t="shared" si="2"/>
        <v/>
      </c>
      <c r="H33" s="15" t="str">
        <f t="shared" si="3"/>
        <v xml:space="preserve"> </v>
      </c>
      <c r="I33" s="15" t="str">
        <f t="shared" si="4"/>
        <v/>
      </c>
      <c r="J33" s="191" t="str">
        <f t="shared" si="0"/>
        <v/>
      </c>
      <c r="M33" s="40"/>
      <c r="N33" s="40"/>
      <c r="O33" s="41"/>
      <c r="P33" s="11"/>
      <c r="Q33" s="228" t="str">
        <f t="shared" si="5"/>
        <v xml:space="preserve"> </v>
      </c>
      <c r="R33" s="6"/>
    </row>
    <row r="34" spans="1:18" x14ac:dyDescent="0.25">
      <c r="A34" s="43"/>
      <c r="B34" s="43"/>
      <c r="C34" s="41"/>
      <c r="E34" s="145"/>
      <c r="F34" s="15" t="str">
        <f t="shared" si="1"/>
        <v/>
      </c>
      <c r="G34" s="15" t="str">
        <f t="shared" si="2"/>
        <v/>
      </c>
      <c r="H34" s="15" t="str">
        <f t="shared" si="3"/>
        <v xml:space="preserve"> </v>
      </c>
      <c r="I34" s="15" t="str">
        <f t="shared" si="4"/>
        <v/>
      </c>
      <c r="J34" s="191" t="str">
        <f t="shared" si="0"/>
        <v/>
      </c>
      <c r="M34" s="40"/>
      <c r="N34" s="40"/>
      <c r="O34" s="41"/>
      <c r="P34" s="11"/>
      <c r="Q34" s="228" t="str">
        <f t="shared" si="5"/>
        <v xml:space="preserve"> </v>
      </c>
      <c r="R34" s="6"/>
    </row>
    <row r="35" spans="1:18" x14ac:dyDescent="0.25">
      <c r="A35" s="43"/>
      <c r="B35" s="43"/>
      <c r="C35" s="41"/>
      <c r="E35" s="145"/>
      <c r="F35" s="15" t="str">
        <f t="shared" si="1"/>
        <v/>
      </c>
      <c r="G35" s="15" t="str">
        <f t="shared" si="2"/>
        <v/>
      </c>
      <c r="H35" s="15" t="str">
        <f t="shared" si="3"/>
        <v xml:space="preserve"> </v>
      </c>
      <c r="I35" s="15" t="str">
        <f t="shared" si="4"/>
        <v/>
      </c>
      <c r="J35" s="191" t="str">
        <f t="shared" si="0"/>
        <v/>
      </c>
      <c r="M35" s="40"/>
      <c r="N35" s="40"/>
      <c r="O35" s="41"/>
      <c r="P35" s="11"/>
      <c r="Q35" s="228" t="str">
        <f t="shared" si="5"/>
        <v xml:space="preserve"> </v>
      </c>
      <c r="R35" s="6"/>
    </row>
    <row r="36" spans="1:18" x14ac:dyDescent="0.25">
      <c r="A36" s="43"/>
      <c r="B36" s="43"/>
      <c r="C36" s="41"/>
      <c r="E36" s="145"/>
      <c r="F36" s="15" t="str">
        <f t="shared" si="1"/>
        <v/>
      </c>
      <c r="G36" s="15" t="str">
        <f t="shared" si="2"/>
        <v/>
      </c>
      <c r="H36" s="15" t="str">
        <f t="shared" si="3"/>
        <v xml:space="preserve"> </v>
      </c>
      <c r="I36" s="15" t="str">
        <f t="shared" si="4"/>
        <v/>
      </c>
      <c r="J36" s="191" t="str">
        <f t="shared" si="0"/>
        <v/>
      </c>
      <c r="M36" s="40"/>
      <c r="N36" s="40"/>
      <c r="O36" s="41"/>
      <c r="P36" s="11"/>
      <c r="Q36" s="228" t="str">
        <f t="shared" si="5"/>
        <v xml:space="preserve"> </v>
      </c>
      <c r="R36" s="6"/>
    </row>
    <row r="37" spans="1:18" x14ac:dyDescent="0.25">
      <c r="A37" s="43"/>
      <c r="B37" s="43"/>
      <c r="C37" s="41"/>
      <c r="E37" s="145"/>
      <c r="F37" s="15" t="str">
        <f t="shared" si="1"/>
        <v/>
      </c>
      <c r="G37" s="15" t="str">
        <f t="shared" si="2"/>
        <v/>
      </c>
      <c r="H37" s="15" t="str">
        <f t="shared" si="3"/>
        <v xml:space="preserve"> </v>
      </c>
      <c r="I37" s="15" t="str">
        <f t="shared" si="4"/>
        <v/>
      </c>
      <c r="J37" s="191" t="str">
        <f t="shared" si="0"/>
        <v/>
      </c>
      <c r="M37" s="40"/>
      <c r="N37" s="40"/>
      <c r="O37" s="41"/>
      <c r="P37" s="11"/>
      <c r="Q37" s="228" t="str">
        <f t="shared" si="5"/>
        <v xml:space="preserve"> </v>
      </c>
      <c r="R37" s="6"/>
    </row>
    <row r="38" spans="1:18" x14ac:dyDescent="0.25">
      <c r="A38" s="43"/>
      <c r="B38" s="43"/>
      <c r="C38" s="41"/>
      <c r="E38" s="145"/>
      <c r="F38" s="15" t="str">
        <f t="shared" si="1"/>
        <v/>
      </c>
      <c r="G38" s="15" t="str">
        <f t="shared" si="2"/>
        <v/>
      </c>
      <c r="H38" s="15" t="str">
        <f t="shared" si="3"/>
        <v xml:space="preserve"> </v>
      </c>
      <c r="I38" s="15" t="str">
        <f t="shared" si="4"/>
        <v/>
      </c>
      <c r="J38" s="191" t="str">
        <f t="shared" si="0"/>
        <v/>
      </c>
      <c r="M38" s="40"/>
      <c r="N38" s="40"/>
      <c r="O38" s="41"/>
      <c r="P38" s="11"/>
      <c r="Q38" s="228" t="str">
        <f t="shared" si="5"/>
        <v xml:space="preserve"> </v>
      </c>
      <c r="R38" s="6"/>
    </row>
    <row r="39" spans="1:18" x14ac:dyDescent="0.25">
      <c r="A39" s="43"/>
      <c r="B39" s="43"/>
      <c r="C39" s="41"/>
      <c r="E39" s="145"/>
      <c r="F39" s="15" t="str">
        <f t="shared" si="1"/>
        <v/>
      </c>
      <c r="G39" s="15" t="str">
        <f t="shared" si="2"/>
        <v/>
      </c>
      <c r="H39" s="15" t="str">
        <f t="shared" si="3"/>
        <v xml:space="preserve"> </v>
      </c>
      <c r="I39" s="15" t="str">
        <f t="shared" si="4"/>
        <v/>
      </c>
      <c r="J39" s="191" t="str">
        <f t="shared" si="0"/>
        <v/>
      </c>
      <c r="M39" s="40"/>
      <c r="N39" s="40"/>
      <c r="O39" s="41"/>
      <c r="P39" s="11"/>
      <c r="Q39" s="228" t="str">
        <f t="shared" si="5"/>
        <v xml:space="preserve"> </v>
      </c>
      <c r="R39" s="6"/>
    </row>
    <row r="40" spans="1:18" x14ac:dyDescent="0.25">
      <c r="A40" s="43"/>
      <c r="B40" s="43"/>
      <c r="C40" s="41"/>
      <c r="E40" s="145"/>
      <c r="F40" s="15" t="str">
        <f t="shared" si="1"/>
        <v/>
      </c>
      <c r="G40" s="15" t="str">
        <f t="shared" si="2"/>
        <v/>
      </c>
      <c r="H40" s="15" t="str">
        <f t="shared" si="3"/>
        <v xml:space="preserve"> </v>
      </c>
      <c r="I40" s="15" t="str">
        <f t="shared" si="4"/>
        <v/>
      </c>
      <c r="J40" s="191" t="str">
        <f t="shared" si="0"/>
        <v/>
      </c>
      <c r="M40" s="40"/>
      <c r="N40" s="40"/>
      <c r="O40" s="41"/>
      <c r="P40" s="11"/>
      <c r="Q40" s="228" t="str">
        <f t="shared" si="5"/>
        <v xml:space="preserve"> </v>
      </c>
      <c r="R40" s="6"/>
    </row>
    <row r="41" spans="1:18" x14ac:dyDescent="0.25">
      <c r="A41" s="43"/>
      <c r="B41" s="43"/>
      <c r="C41" s="41"/>
      <c r="E41" s="145"/>
      <c r="F41" s="15" t="str">
        <f t="shared" si="1"/>
        <v/>
      </c>
      <c r="G41" s="15" t="str">
        <f t="shared" si="2"/>
        <v/>
      </c>
      <c r="H41" s="15" t="str">
        <f t="shared" si="3"/>
        <v xml:space="preserve"> </v>
      </c>
      <c r="I41" s="15" t="str">
        <f t="shared" si="4"/>
        <v/>
      </c>
      <c r="J41" s="191" t="str">
        <f t="shared" si="0"/>
        <v/>
      </c>
      <c r="M41" s="40"/>
      <c r="N41" s="40"/>
      <c r="O41" s="41"/>
      <c r="P41" s="11"/>
      <c r="Q41" s="228" t="str">
        <f t="shared" si="5"/>
        <v xml:space="preserve"> </v>
      </c>
      <c r="R41" s="6"/>
    </row>
    <row r="42" spans="1:18" x14ac:dyDescent="0.25">
      <c r="A42" s="43"/>
      <c r="B42" s="43"/>
      <c r="C42" s="41"/>
      <c r="E42" s="145"/>
      <c r="F42" s="15" t="str">
        <f t="shared" si="1"/>
        <v/>
      </c>
      <c r="G42" s="15" t="str">
        <f t="shared" si="2"/>
        <v/>
      </c>
      <c r="H42" s="15" t="str">
        <f t="shared" si="3"/>
        <v xml:space="preserve"> </v>
      </c>
      <c r="I42" s="15" t="str">
        <f t="shared" si="4"/>
        <v/>
      </c>
      <c r="J42" s="191" t="str">
        <f t="shared" si="0"/>
        <v/>
      </c>
      <c r="M42" s="40"/>
      <c r="N42" s="40"/>
      <c r="O42" s="41"/>
      <c r="P42" s="11"/>
      <c r="Q42" s="228" t="str">
        <f t="shared" si="5"/>
        <v xml:space="preserve"> </v>
      </c>
      <c r="R42" s="6"/>
    </row>
    <row r="43" spans="1:18" x14ac:dyDescent="0.25">
      <c r="A43" s="43"/>
      <c r="B43" s="43"/>
      <c r="C43" s="41"/>
      <c r="E43" s="145"/>
      <c r="F43" s="15" t="str">
        <f t="shared" si="1"/>
        <v/>
      </c>
      <c r="G43" s="15" t="str">
        <f t="shared" si="2"/>
        <v/>
      </c>
      <c r="H43" s="15" t="str">
        <f t="shared" si="3"/>
        <v xml:space="preserve"> </v>
      </c>
      <c r="I43" s="15" t="str">
        <f t="shared" si="4"/>
        <v/>
      </c>
      <c r="J43" s="191" t="str">
        <f t="shared" si="0"/>
        <v/>
      </c>
      <c r="M43" s="40"/>
      <c r="N43" s="40"/>
      <c r="O43" s="41"/>
      <c r="P43" s="11"/>
      <c r="Q43" s="228" t="str">
        <f t="shared" si="5"/>
        <v xml:space="preserve"> </v>
      </c>
      <c r="R43" s="6"/>
    </row>
    <row r="44" spans="1:18" x14ac:dyDescent="0.25">
      <c r="A44" s="43"/>
      <c r="B44" s="43"/>
      <c r="C44" s="41"/>
      <c r="E44" s="145"/>
      <c r="F44" s="15" t="str">
        <f t="shared" si="1"/>
        <v/>
      </c>
      <c r="G44" s="15" t="str">
        <f t="shared" si="2"/>
        <v/>
      </c>
      <c r="H44" s="15" t="str">
        <f t="shared" si="3"/>
        <v xml:space="preserve"> </v>
      </c>
      <c r="I44" s="15" t="str">
        <f t="shared" si="4"/>
        <v/>
      </c>
      <c r="J44" s="191" t="str">
        <f t="shared" si="0"/>
        <v/>
      </c>
      <c r="M44" s="40"/>
      <c r="N44" s="40"/>
      <c r="O44" s="41"/>
      <c r="P44" s="11"/>
      <c r="Q44" s="228" t="str">
        <f t="shared" si="5"/>
        <v xml:space="preserve"> </v>
      </c>
      <c r="R44" s="6"/>
    </row>
    <row r="45" spans="1:18" x14ac:dyDescent="0.25">
      <c r="A45" s="43"/>
      <c r="B45" s="43"/>
      <c r="C45" s="41"/>
      <c r="E45" s="145"/>
      <c r="F45" s="15" t="str">
        <f t="shared" si="1"/>
        <v/>
      </c>
      <c r="G45" s="15" t="str">
        <f t="shared" si="2"/>
        <v/>
      </c>
      <c r="H45" s="15" t="str">
        <f t="shared" si="3"/>
        <v xml:space="preserve"> </v>
      </c>
      <c r="I45" s="15" t="str">
        <f t="shared" si="4"/>
        <v/>
      </c>
      <c r="J45" s="191" t="str">
        <f t="shared" si="0"/>
        <v/>
      </c>
      <c r="M45" s="40"/>
      <c r="N45" s="40"/>
      <c r="O45" s="41"/>
      <c r="P45" s="11"/>
      <c r="Q45" s="228" t="str">
        <f t="shared" si="5"/>
        <v xml:space="preserve"> </v>
      </c>
      <c r="R45" s="6"/>
    </row>
    <row r="46" spans="1:18" x14ac:dyDescent="0.25">
      <c r="A46" s="43"/>
      <c r="B46" s="43"/>
      <c r="C46" s="41"/>
      <c r="E46" s="145"/>
      <c r="F46" s="15" t="str">
        <f t="shared" si="1"/>
        <v/>
      </c>
      <c r="G46" s="15" t="str">
        <f t="shared" si="2"/>
        <v/>
      </c>
      <c r="H46" s="15" t="str">
        <f t="shared" si="3"/>
        <v xml:space="preserve"> </v>
      </c>
      <c r="I46" s="15" t="str">
        <f t="shared" si="4"/>
        <v/>
      </c>
      <c r="J46" s="191" t="str">
        <f t="shared" si="0"/>
        <v/>
      </c>
      <c r="M46" s="40"/>
      <c r="N46" s="40"/>
      <c r="O46" s="41"/>
      <c r="P46" s="11"/>
      <c r="Q46" s="228" t="str">
        <f t="shared" si="5"/>
        <v xml:space="preserve"> </v>
      </c>
      <c r="R46" s="6"/>
    </row>
    <row r="47" spans="1:18" x14ac:dyDescent="0.25">
      <c r="A47" s="43"/>
      <c r="B47" s="43"/>
      <c r="C47" s="41"/>
      <c r="E47" s="145"/>
      <c r="F47" s="15" t="str">
        <f t="shared" si="1"/>
        <v/>
      </c>
      <c r="G47" s="15" t="str">
        <f t="shared" si="2"/>
        <v/>
      </c>
      <c r="H47" s="15" t="str">
        <f t="shared" si="3"/>
        <v xml:space="preserve"> </v>
      </c>
      <c r="I47" s="15" t="str">
        <f t="shared" si="4"/>
        <v/>
      </c>
      <c r="J47" s="191" t="str">
        <f t="shared" si="0"/>
        <v/>
      </c>
      <c r="M47" s="40"/>
      <c r="N47" s="40"/>
      <c r="O47" s="41"/>
      <c r="P47" s="11"/>
      <c r="Q47" s="228" t="str">
        <f t="shared" si="5"/>
        <v xml:space="preserve"> </v>
      </c>
      <c r="R47" s="6"/>
    </row>
    <row r="48" spans="1:18" x14ac:dyDescent="0.25">
      <c r="A48" s="43"/>
      <c r="B48" s="43"/>
      <c r="C48" s="41"/>
      <c r="E48" s="145"/>
      <c r="F48" s="15" t="str">
        <f t="shared" si="1"/>
        <v/>
      </c>
      <c r="G48" s="15" t="str">
        <f t="shared" si="2"/>
        <v/>
      </c>
      <c r="H48" s="15" t="str">
        <f t="shared" si="3"/>
        <v xml:space="preserve"> </v>
      </c>
      <c r="I48" s="15" t="str">
        <f t="shared" si="4"/>
        <v/>
      </c>
      <c r="J48" s="191" t="str">
        <f t="shared" si="0"/>
        <v/>
      </c>
      <c r="M48" s="40"/>
      <c r="N48" s="40"/>
      <c r="O48" s="41"/>
      <c r="P48" s="11"/>
      <c r="Q48" s="228" t="str">
        <f t="shared" si="5"/>
        <v xml:space="preserve"> </v>
      </c>
      <c r="R48" s="6"/>
    </row>
    <row r="49" spans="1:18" x14ac:dyDescent="0.25">
      <c r="A49" s="43"/>
      <c r="B49" s="43"/>
      <c r="C49" s="41"/>
      <c r="E49" s="145"/>
      <c r="F49" s="15" t="str">
        <f t="shared" si="1"/>
        <v/>
      </c>
      <c r="G49" s="15" t="str">
        <f t="shared" si="2"/>
        <v/>
      </c>
      <c r="H49" s="15" t="str">
        <f t="shared" si="3"/>
        <v xml:space="preserve"> </v>
      </c>
      <c r="I49" s="15" t="str">
        <f t="shared" si="4"/>
        <v/>
      </c>
      <c r="J49" s="191" t="str">
        <f t="shared" si="0"/>
        <v/>
      </c>
      <c r="M49" s="40"/>
      <c r="N49" s="40"/>
      <c r="O49" s="41"/>
      <c r="P49" s="11"/>
      <c r="Q49" s="228" t="str">
        <f t="shared" si="5"/>
        <v xml:space="preserve"> </v>
      </c>
      <c r="R49" s="6"/>
    </row>
    <row r="50" spans="1:18" x14ac:dyDescent="0.25">
      <c r="A50" s="43"/>
      <c r="B50" s="43"/>
      <c r="C50" s="41"/>
      <c r="E50" s="145"/>
      <c r="F50" s="15" t="str">
        <f t="shared" si="1"/>
        <v/>
      </c>
      <c r="G50" s="15" t="str">
        <f t="shared" si="2"/>
        <v/>
      </c>
      <c r="H50" s="15" t="str">
        <f t="shared" si="3"/>
        <v xml:space="preserve"> </v>
      </c>
      <c r="I50" s="15" t="str">
        <f t="shared" si="4"/>
        <v/>
      </c>
      <c r="J50" s="191" t="str">
        <f t="shared" si="0"/>
        <v/>
      </c>
      <c r="M50" s="40"/>
      <c r="N50" s="40"/>
      <c r="O50" s="41"/>
      <c r="P50" s="11"/>
      <c r="Q50" s="228" t="str">
        <f t="shared" si="5"/>
        <v xml:space="preserve"> </v>
      </c>
      <c r="R50" s="6"/>
    </row>
    <row r="51" spans="1:18" x14ac:dyDescent="0.25">
      <c r="A51" s="43"/>
      <c r="B51" s="43"/>
      <c r="C51" s="41"/>
      <c r="E51" s="145"/>
      <c r="F51" s="15" t="str">
        <f t="shared" si="1"/>
        <v/>
      </c>
      <c r="G51" s="15" t="str">
        <f t="shared" si="2"/>
        <v/>
      </c>
      <c r="H51" s="15" t="str">
        <f t="shared" si="3"/>
        <v xml:space="preserve"> </v>
      </c>
      <c r="I51" s="15" t="str">
        <f t="shared" si="4"/>
        <v/>
      </c>
      <c r="J51" s="191" t="str">
        <f t="shared" si="0"/>
        <v/>
      </c>
      <c r="M51" s="40"/>
      <c r="N51" s="40"/>
      <c r="O51" s="41"/>
      <c r="P51" s="11"/>
      <c r="Q51" s="228" t="str">
        <f t="shared" si="5"/>
        <v xml:space="preserve"> </v>
      </c>
      <c r="R51" s="6"/>
    </row>
    <row r="52" spans="1:18" x14ac:dyDescent="0.25">
      <c r="A52" s="43"/>
      <c r="B52" s="43"/>
      <c r="C52" s="41"/>
      <c r="E52" s="145"/>
      <c r="F52" s="15" t="str">
        <f t="shared" si="1"/>
        <v/>
      </c>
      <c r="G52" s="15" t="str">
        <f t="shared" si="2"/>
        <v/>
      </c>
      <c r="H52" s="15" t="str">
        <f t="shared" si="3"/>
        <v xml:space="preserve"> </v>
      </c>
      <c r="I52" s="15" t="str">
        <f t="shared" si="4"/>
        <v/>
      </c>
      <c r="J52" s="191" t="str">
        <f t="shared" si="0"/>
        <v/>
      </c>
      <c r="M52" s="40"/>
      <c r="N52" s="40"/>
      <c r="O52" s="41"/>
      <c r="P52" s="11"/>
      <c r="Q52" s="228" t="str">
        <f t="shared" si="5"/>
        <v xml:space="preserve"> </v>
      </c>
      <c r="R52" s="6"/>
    </row>
    <row r="53" spans="1:18" x14ac:dyDescent="0.25">
      <c r="A53" s="43"/>
      <c r="B53" s="43"/>
      <c r="C53" s="41"/>
      <c r="E53" s="145"/>
      <c r="F53" s="15" t="str">
        <f t="shared" si="1"/>
        <v/>
      </c>
      <c r="G53" s="15" t="str">
        <f t="shared" si="2"/>
        <v/>
      </c>
      <c r="H53" s="15" t="str">
        <f t="shared" si="3"/>
        <v xml:space="preserve"> </v>
      </c>
      <c r="I53" s="15" t="str">
        <f t="shared" si="4"/>
        <v/>
      </c>
      <c r="J53" s="191" t="str">
        <f t="shared" si="0"/>
        <v/>
      </c>
      <c r="M53" s="40"/>
      <c r="N53" s="40"/>
      <c r="O53" s="41"/>
      <c r="P53" s="11"/>
      <c r="Q53" s="228" t="str">
        <f t="shared" si="5"/>
        <v xml:space="preserve"> </v>
      </c>
      <c r="R53" s="6"/>
    </row>
    <row r="54" spans="1:18" x14ac:dyDescent="0.25">
      <c r="A54" s="43"/>
      <c r="B54" s="43"/>
      <c r="C54" s="41"/>
      <c r="E54" s="145"/>
      <c r="F54" s="15" t="str">
        <f t="shared" si="1"/>
        <v/>
      </c>
      <c r="G54" s="15" t="str">
        <f t="shared" si="2"/>
        <v/>
      </c>
      <c r="H54" s="15" t="str">
        <f t="shared" si="3"/>
        <v xml:space="preserve"> </v>
      </c>
      <c r="I54" s="15" t="str">
        <f t="shared" si="4"/>
        <v/>
      </c>
      <c r="J54" s="191" t="str">
        <f t="shared" si="0"/>
        <v/>
      </c>
      <c r="M54" s="40"/>
      <c r="N54" s="40"/>
      <c r="O54" s="41"/>
      <c r="P54" s="11"/>
      <c r="Q54" s="228" t="str">
        <f t="shared" si="5"/>
        <v xml:space="preserve"> </v>
      </c>
      <c r="R54" s="6"/>
    </row>
    <row r="55" spans="1:18" x14ac:dyDescent="0.25">
      <c r="A55" s="43"/>
      <c r="B55" s="43"/>
      <c r="C55" s="41"/>
      <c r="E55" s="145"/>
      <c r="F55" s="15" t="str">
        <f t="shared" si="1"/>
        <v/>
      </c>
      <c r="G55" s="15" t="str">
        <f t="shared" si="2"/>
        <v/>
      </c>
      <c r="H55" s="15" t="str">
        <f t="shared" si="3"/>
        <v xml:space="preserve"> </v>
      </c>
      <c r="I55" s="15" t="str">
        <f t="shared" si="4"/>
        <v/>
      </c>
      <c r="J55" s="191" t="str">
        <f t="shared" si="0"/>
        <v/>
      </c>
      <c r="M55" s="40"/>
      <c r="N55" s="40"/>
      <c r="O55" s="41"/>
      <c r="P55" s="11"/>
      <c r="Q55" s="228" t="str">
        <f t="shared" si="5"/>
        <v xml:space="preserve"> </v>
      </c>
      <c r="R55" s="6"/>
    </row>
    <row r="56" spans="1:18" x14ac:dyDescent="0.25">
      <c r="A56" s="43"/>
      <c r="B56" s="43"/>
      <c r="C56" s="41"/>
      <c r="E56" s="145"/>
      <c r="F56" s="15" t="str">
        <f t="shared" si="1"/>
        <v/>
      </c>
      <c r="G56" s="15" t="str">
        <f t="shared" si="2"/>
        <v/>
      </c>
      <c r="H56" s="15" t="str">
        <f t="shared" si="3"/>
        <v xml:space="preserve"> </v>
      </c>
      <c r="I56" s="15" t="str">
        <f t="shared" si="4"/>
        <v/>
      </c>
      <c r="J56" s="191" t="str">
        <f t="shared" si="0"/>
        <v/>
      </c>
      <c r="M56" s="40"/>
      <c r="N56" s="40"/>
      <c r="O56" s="41"/>
      <c r="P56" s="11"/>
      <c r="Q56" s="228" t="str">
        <f t="shared" si="5"/>
        <v xml:space="preserve"> </v>
      </c>
      <c r="R56" s="6"/>
    </row>
    <row r="57" spans="1:18" x14ac:dyDescent="0.25">
      <c r="A57" s="43"/>
      <c r="B57" s="43"/>
      <c r="C57" s="41"/>
      <c r="E57" s="145"/>
      <c r="F57" s="15" t="str">
        <f t="shared" si="1"/>
        <v/>
      </c>
      <c r="G57" s="15" t="str">
        <f t="shared" si="2"/>
        <v/>
      </c>
      <c r="H57" s="15" t="str">
        <f t="shared" si="3"/>
        <v xml:space="preserve"> </v>
      </c>
      <c r="I57" s="15" t="str">
        <f t="shared" si="4"/>
        <v/>
      </c>
      <c r="J57" s="191" t="str">
        <f t="shared" si="0"/>
        <v/>
      </c>
      <c r="M57" s="40"/>
      <c r="N57" s="40"/>
      <c r="O57" s="41"/>
      <c r="P57" s="11"/>
      <c r="Q57" s="228" t="str">
        <f t="shared" si="5"/>
        <v xml:space="preserve"> </v>
      </c>
      <c r="R57" s="6"/>
    </row>
    <row r="58" spans="1:18" x14ac:dyDescent="0.25">
      <c r="A58" s="43"/>
      <c r="B58" s="43"/>
      <c r="C58" s="41"/>
      <c r="E58" s="145"/>
      <c r="F58" s="15" t="str">
        <f t="shared" si="1"/>
        <v/>
      </c>
      <c r="G58" s="15" t="str">
        <f t="shared" si="2"/>
        <v/>
      </c>
      <c r="H58" s="15" t="str">
        <f t="shared" si="3"/>
        <v xml:space="preserve"> </v>
      </c>
      <c r="I58" s="15" t="str">
        <f t="shared" si="4"/>
        <v/>
      </c>
      <c r="J58" s="191" t="str">
        <f t="shared" si="0"/>
        <v/>
      </c>
      <c r="M58" s="40"/>
      <c r="N58" s="40"/>
      <c r="O58" s="41"/>
      <c r="P58" s="11"/>
      <c r="Q58" s="228" t="str">
        <f t="shared" si="5"/>
        <v xml:space="preserve"> </v>
      </c>
      <c r="R58" s="6"/>
    </row>
    <row r="59" spans="1:18" x14ac:dyDescent="0.25">
      <c r="A59" s="43"/>
      <c r="B59" s="43"/>
      <c r="C59" s="41"/>
      <c r="E59" s="145"/>
      <c r="F59" s="15" t="str">
        <f t="shared" si="1"/>
        <v/>
      </c>
      <c r="G59" s="15" t="str">
        <f t="shared" si="2"/>
        <v/>
      </c>
      <c r="H59" s="15" t="str">
        <f t="shared" si="3"/>
        <v xml:space="preserve"> </v>
      </c>
      <c r="I59" s="15" t="str">
        <f t="shared" si="4"/>
        <v/>
      </c>
      <c r="J59" s="191" t="str">
        <f t="shared" si="0"/>
        <v/>
      </c>
      <c r="M59" s="40"/>
      <c r="N59" s="40"/>
      <c r="O59" s="41"/>
      <c r="P59" s="11"/>
      <c r="Q59" s="228" t="str">
        <f t="shared" si="5"/>
        <v xml:space="preserve"> </v>
      </c>
      <c r="R59" s="6"/>
    </row>
    <row r="60" spans="1:18" x14ac:dyDescent="0.25">
      <c r="A60" s="43"/>
      <c r="B60" s="43"/>
      <c r="C60" s="41"/>
      <c r="E60" s="145"/>
      <c r="F60" s="15" t="str">
        <f t="shared" si="1"/>
        <v/>
      </c>
      <c r="G60" s="15" t="str">
        <f t="shared" si="2"/>
        <v/>
      </c>
      <c r="H60" s="15" t="str">
        <f t="shared" si="3"/>
        <v xml:space="preserve"> </v>
      </c>
      <c r="I60" s="15" t="str">
        <f t="shared" si="4"/>
        <v/>
      </c>
      <c r="J60" s="191" t="str">
        <f t="shared" si="0"/>
        <v/>
      </c>
      <c r="M60" s="40"/>
      <c r="N60" s="40"/>
      <c r="O60" s="41"/>
      <c r="P60" s="11"/>
      <c r="Q60" s="228" t="str">
        <f t="shared" si="5"/>
        <v xml:space="preserve"> </v>
      </c>
      <c r="R60" s="6"/>
    </row>
    <row r="61" spans="1:18" x14ac:dyDescent="0.25">
      <c r="A61" s="43"/>
      <c r="B61" s="43"/>
      <c r="C61" s="41"/>
      <c r="E61" s="145"/>
      <c r="F61" s="15" t="str">
        <f t="shared" si="1"/>
        <v/>
      </c>
      <c r="G61" s="15" t="str">
        <f t="shared" si="2"/>
        <v/>
      </c>
      <c r="H61" s="15" t="str">
        <f t="shared" si="3"/>
        <v xml:space="preserve"> </v>
      </c>
      <c r="I61" s="15" t="str">
        <f t="shared" si="4"/>
        <v/>
      </c>
      <c r="J61" s="191" t="str">
        <f t="shared" si="0"/>
        <v/>
      </c>
      <c r="M61" s="40"/>
      <c r="N61" s="40"/>
      <c r="O61" s="41"/>
      <c r="P61" s="11"/>
      <c r="Q61" s="228" t="str">
        <f t="shared" si="5"/>
        <v xml:space="preserve"> </v>
      </c>
      <c r="R61" s="6"/>
    </row>
    <row r="62" spans="1:18" x14ac:dyDescent="0.25">
      <c r="A62" s="43"/>
      <c r="B62" s="43"/>
      <c r="C62" s="41"/>
      <c r="E62" s="145"/>
      <c r="F62" s="15" t="str">
        <f t="shared" si="1"/>
        <v/>
      </c>
      <c r="G62" s="15" t="str">
        <f t="shared" si="2"/>
        <v/>
      </c>
      <c r="H62" s="15" t="str">
        <f t="shared" si="3"/>
        <v xml:space="preserve"> </v>
      </c>
      <c r="I62" s="15" t="str">
        <f t="shared" si="4"/>
        <v/>
      </c>
      <c r="J62" s="191" t="str">
        <f t="shared" si="0"/>
        <v/>
      </c>
      <c r="M62" s="40"/>
      <c r="N62" s="40"/>
      <c r="O62" s="41"/>
      <c r="P62" s="11"/>
      <c r="Q62" s="228" t="str">
        <f t="shared" si="5"/>
        <v xml:space="preserve"> </v>
      </c>
      <c r="R62" s="6"/>
    </row>
    <row r="63" spans="1:18" x14ac:dyDescent="0.25">
      <c r="A63" s="43"/>
      <c r="B63" s="43"/>
      <c r="C63" s="41"/>
      <c r="E63" s="145"/>
      <c r="F63" s="15" t="str">
        <f t="shared" si="1"/>
        <v/>
      </c>
      <c r="G63" s="15" t="str">
        <f t="shared" si="2"/>
        <v/>
      </c>
      <c r="H63" s="15" t="str">
        <f t="shared" si="3"/>
        <v xml:space="preserve"> </v>
      </c>
      <c r="I63" s="15" t="str">
        <f t="shared" si="4"/>
        <v/>
      </c>
      <c r="J63" s="191" t="str">
        <f t="shared" si="0"/>
        <v/>
      </c>
      <c r="M63" s="40"/>
      <c r="N63" s="40"/>
      <c r="O63" s="41"/>
      <c r="P63" s="11"/>
      <c r="Q63" s="228" t="str">
        <f t="shared" si="5"/>
        <v xml:space="preserve"> </v>
      </c>
      <c r="R63" s="6"/>
    </row>
    <row r="64" spans="1:18" x14ac:dyDescent="0.25">
      <c r="A64" s="43"/>
      <c r="B64" s="43"/>
      <c r="C64" s="41"/>
      <c r="E64" s="145"/>
      <c r="F64" s="15" t="str">
        <f t="shared" si="1"/>
        <v/>
      </c>
      <c r="G64" s="15" t="str">
        <f t="shared" si="2"/>
        <v/>
      </c>
      <c r="H64" s="15" t="str">
        <f t="shared" si="3"/>
        <v xml:space="preserve"> </v>
      </c>
      <c r="I64" s="15" t="str">
        <f t="shared" si="4"/>
        <v/>
      </c>
      <c r="J64" s="191" t="str">
        <f t="shared" si="0"/>
        <v/>
      </c>
      <c r="M64" s="40"/>
      <c r="N64" s="40"/>
      <c r="O64" s="41"/>
      <c r="P64" s="11"/>
      <c r="Q64" s="228" t="str">
        <f t="shared" si="5"/>
        <v xml:space="preserve"> </v>
      </c>
      <c r="R64" s="6"/>
    </row>
    <row r="65" spans="1:18" x14ac:dyDescent="0.25">
      <c r="A65" s="43"/>
      <c r="B65" s="43"/>
      <c r="C65" s="41"/>
      <c r="E65" s="145"/>
      <c r="F65" s="15" t="str">
        <f t="shared" si="1"/>
        <v/>
      </c>
      <c r="G65" s="15" t="str">
        <f t="shared" si="2"/>
        <v/>
      </c>
      <c r="H65" s="15" t="str">
        <f t="shared" si="3"/>
        <v xml:space="preserve"> </v>
      </c>
      <c r="I65" s="15" t="str">
        <f t="shared" si="4"/>
        <v/>
      </c>
      <c r="J65" s="191" t="str">
        <f t="shared" si="0"/>
        <v/>
      </c>
      <c r="M65" s="40"/>
      <c r="N65" s="40"/>
      <c r="O65" s="41"/>
      <c r="P65" s="11"/>
      <c r="Q65" s="228" t="str">
        <f t="shared" si="5"/>
        <v xml:space="preserve"> </v>
      </c>
      <c r="R65" s="6"/>
    </row>
    <row r="66" spans="1:18" x14ac:dyDescent="0.25">
      <c r="A66" s="43"/>
      <c r="B66" s="43"/>
      <c r="C66" s="41"/>
      <c r="E66" s="145"/>
      <c r="F66" s="15" t="str">
        <f t="shared" si="1"/>
        <v/>
      </c>
      <c r="G66" s="15" t="str">
        <f t="shared" si="2"/>
        <v/>
      </c>
      <c r="H66" s="15" t="str">
        <f t="shared" si="3"/>
        <v xml:space="preserve"> </v>
      </c>
      <c r="I66" s="15" t="str">
        <f t="shared" si="4"/>
        <v/>
      </c>
      <c r="J66" s="191" t="str">
        <f t="shared" si="0"/>
        <v/>
      </c>
      <c r="M66" s="40"/>
      <c r="N66" s="40"/>
      <c r="O66" s="41"/>
      <c r="P66" s="11"/>
      <c r="Q66" s="228" t="str">
        <f t="shared" si="5"/>
        <v xml:space="preserve"> </v>
      </c>
      <c r="R66" s="6"/>
    </row>
    <row r="67" spans="1:18" x14ac:dyDescent="0.25">
      <c r="A67" s="43"/>
      <c r="B67" s="43"/>
      <c r="C67" s="41"/>
      <c r="E67" s="145"/>
      <c r="F67" s="15" t="str">
        <f t="shared" si="1"/>
        <v/>
      </c>
      <c r="G67" s="15" t="str">
        <f t="shared" si="2"/>
        <v/>
      </c>
      <c r="H67" s="15" t="str">
        <f t="shared" si="3"/>
        <v xml:space="preserve"> </v>
      </c>
      <c r="I67" s="15" t="str">
        <f t="shared" si="4"/>
        <v/>
      </c>
      <c r="J67" s="191" t="str">
        <f t="shared" ref="J67:J130" si="6">IF(ISNUMBER(F67), IF(B67-A67=0, 1, IF(B67-A67=2, 3, IF(B67-A67=6, 7, B67-A67))),"")</f>
        <v/>
      </c>
      <c r="M67" s="40"/>
      <c r="N67" s="40"/>
      <c r="O67" s="41"/>
      <c r="P67" s="11"/>
      <c r="Q67" s="228" t="str">
        <f t="shared" si="5"/>
        <v xml:space="preserve"> </v>
      </c>
      <c r="R67" s="6"/>
    </row>
    <row r="68" spans="1:18" x14ac:dyDescent="0.25">
      <c r="A68" s="43"/>
      <c r="B68" s="43"/>
      <c r="C68" s="41"/>
      <c r="E68" s="145"/>
      <c r="F68" s="15" t="str">
        <f t="shared" ref="F68:F131" si="7">IF(ISNUMBER(C68),C68*E68/1000,"")</f>
        <v/>
      </c>
      <c r="G68" s="15" t="str">
        <f t="shared" ref="G68:G131" si="8">IF(ISNUMBER(D68),D68*E68/1000,"")</f>
        <v/>
      </c>
      <c r="H68" s="15" t="str">
        <f t="shared" ref="H68:H131" si="9">IF(ISNUMBER(C68),G68," ")</f>
        <v xml:space="preserve"> </v>
      </c>
      <c r="I68" s="15" t="str">
        <f t="shared" ref="I68:I131" si="10">IFERROR(IF(AND(ISNUMBER(C68),ISNUMBER(D68)),(F68-G68)/F68*100,""),"Kommentera volym--&gt;")</f>
        <v/>
      </c>
      <c r="J68" s="191" t="str">
        <f t="shared" si="6"/>
        <v/>
      </c>
      <c r="M68" s="40"/>
      <c r="N68" s="40"/>
      <c r="O68" s="41"/>
      <c r="P68" s="11"/>
      <c r="Q68" s="228" t="str">
        <f t="shared" si="5"/>
        <v xml:space="preserve"> </v>
      </c>
      <c r="R68" s="6"/>
    </row>
    <row r="69" spans="1:18" x14ac:dyDescent="0.25">
      <c r="A69" s="43"/>
      <c r="B69" s="43"/>
      <c r="C69" s="41"/>
      <c r="E69" s="145"/>
      <c r="F69" s="15" t="str">
        <f t="shared" si="7"/>
        <v/>
      </c>
      <c r="G69" s="15" t="str">
        <f t="shared" si="8"/>
        <v/>
      </c>
      <c r="H69" s="15" t="str">
        <f t="shared" si="9"/>
        <v xml:space="preserve"> </v>
      </c>
      <c r="I69" s="15" t="str">
        <f t="shared" si="10"/>
        <v/>
      </c>
      <c r="J69" s="191" t="str">
        <f t="shared" si="6"/>
        <v/>
      </c>
      <c r="M69" s="40"/>
      <c r="N69" s="40"/>
      <c r="O69" s="41"/>
      <c r="P69" s="11"/>
      <c r="Q69" s="228" t="str">
        <f t="shared" si="5"/>
        <v xml:space="preserve"> </v>
      </c>
      <c r="R69" s="6"/>
    </row>
    <row r="70" spans="1:18" x14ac:dyDescent="0.25">
      <c r="A70" s="43"/>
      <c r="B70" s="43"/>
      <c r="C70" s="41"/>
      <c r="E70" s="145"/>
      <c r="F70" s="15" t="str">
        <f t="shared" si="7"/>
        <v/>
      </c>
      <c r="G70" s="15" t="str">
        <f t="shared" si="8"/>
        <v/>
      </c>
      <c r="H70" s="15" t="str">
        <f t="shared" si="9"/>
        <v xml:space="preserve"> </v>
      </c>
      <c r="I70" s="15" t="str">
        <f t="shared" si="10"/>
        <v/>
      </c>
      <c r="J70" s="191" t="str">
        <f t="shared" si="6"/>
        <v/>
      </c>
      <c r="M70" s="40"/>
      <c r="N70" s="40"/>
      <c r="O70" s="41"/>
      <c r="P70" s="11"/>
      <c r="Q70" s="228" t="str">
        <f t="shared" si="5"/>
        <v xml:space="preserve"> </v>
      </c>
      <c r="R70" s="6"/>
    </row>
    <row r="71" spans="1:18" x14ac:dyDescent="0.25">
      <c r="A71" s="43"/>
      <c r="B71" s="43"/>
      <c r="C71" s="41"/>
      <c r="E71" s="145"/>
      <c r="F71" s="15" t="str">
        <f t="shared" si="7"/>
        <v/>
      </c>
      <c r="G71" s="15" t="str">
        <f t="shared" si="8"/>
        <v/>
      </c>
      <c r="H71" s="15" t="str">
        <f t="shared" si="9"/>
        <v xml:space="preserve"> </v>
      </c>
      <c r="I71" s="15" t="str">
        <f t="shared" si="10"/>
        <v/>
      </c>
      <c r="J71" s="191" t="str">
        <f t="shared" si="6"/>
        <v/>
      </c>
      <c r="M71" s="40"/>
      <c r="N71" s="40"/>
      <c r="O71" s="41"/>
      <c r="P71" s="11"/>
      <c r="Q71" s="228" t="str">
        <f t="shared" si="5"/>
        <v xml:space="preserve"> </v>
      </c>
      <c r="R71" s="6"/>
    </row>
    <row r="72" spans="1:18" x14ac:dyDescent="0.25">
      <c r="A72" s="43"/>
      <c r="B72" s="43"/>
      <c r="C72" s="41"/>
      <c r="E72" s="145"/>
      <c r="F72" s="15" t="str">
        <f t="shared" si="7"/>
        <v/>
      </c>
      <c r="G72" s="15" t="str">
        <f t="shared" si="8"/>
        <v/>
      </c>
      <c r="H72" s="15" t="str">
        <f t="shared" si="9"/>
        <v xml:space="preserve"> </v>
      </c>
      <c r="I72" s="15" t="str">
        <f t="shared" si="10"/>
        <v/>
      </c>
      <c r="J72" s="191" t="str">
        <f t="shared" si="6"/>
        <v/>
      </c>
      <c r="M72" s="40"/>
      <c r="N72" s="40"/>
      <c r="O72" s="41"/>
      <c r="P72" s="11"/>
      <c r="Q72" s="228" t="str">
        <f t="shared" si="5"/>
        <v xml:space="preserve"> </v>
      </c>
      <c r="R72" s="6"/>
    </row>
    <row r="73" spans="1:18" x14ac:dyDescent="0.25">
      <c r="A73" s="43"/>
      <c r="B73" s="43"/>
      <c r="C73" s="41"/>
      <c r="E73" s="145"/>
      <c r="F73" s="15" t="str">
        <f t="shared" si="7"/>
        <v/>
      </c>
      <c r="G73" s="15" t="str">
        <f t="shared" si="8"/>
        <v/>
      </c>
      <c r="H73" s="15" t="str">
        <f t="shared" si="9"/>
        <v xml:space="preserve"> </v>
      </c>
      <c r="I73" s="15" t="str">
        <f t="shared" si="10"/>
        <v/>
      </c>
      <c r="J73" s="191" t="str">
        <f t="shared" si="6"/>
        <v/>
      </c>
      <c r="M73" s="40"/>
      <c r="N73" s="40"/>
      <c r="O73" s="41"/>
      <c r="P73" s="11"/>
      <c r="Q73" s="228" t="str">
        <f t="shared" si="5"/>
        <v xml:space="preserve"> </v>
      </c>
      <c r="R73" s="6"/>
    </row>
    <row r="74" spans="1:18" x14ac:dyDescent="0.25">
      <c r="A74" s="43"/>
      <c r="B74" s="43"/>
      <c r="C74" s="41"/>
      <c r="E74" s="145"/>
      <c r="F74" s="15" t="str">
        <f t="shared" si="7"/>
        <v/>
      </c>
      <c r="G74" s="15" t="str">
        <f t="shared" si="8"/>
        <v/>
      </c>
      <c r="H74" s="15" t="str">
        <f t="shared" si="9"/>
        <v xml:space="preserve"> </v>
      </c>
      <c r="I74" s="15" t="str">
        <f t="shared" si="10"/>
        <v/>
      </c>
      <c r="J74" s="191" t="str">
        <f t="shared" si="6"/>
        <v/>
      </c>
      <c r="M74" s="40"/>
      <c r="N74" s="40"/>
      <c r="O74" s="41"/>
      <c r="P74" s="11"/>
      <c r="Q74" s="228" t="str">
        <f t="shared" si="5"/>
        <v xml:space="preserve"> </v>
      </c>
      <c r="R74" s="6"/>
    </row>
    <row r="75" spans="1:18" x14ac:dyDescent="0.25">
      <c r="A75" s="43"/>
      <c r="B75" s="43"/>
      <c r="C75" s="41"/>
      <c r="E75" s="145"/>
      <c r="F75" s="15" t="str">
        <f t="shared" si="7"/>
        <v/>
      </c>
      <c r="G75" s="15" t="str">
        <f t="shared" si="8"/>
        <v/>
      </c>
      <c r="H75" s="15" t="str">
        <f t="shared" si="9"/>
        <v xml:space="preserve"> </v>
      </c>
      <c r="I75" s="15" t="str">
        <f t="shared" si="10"/>
        <v/>
      </c>
      <c r="J75" s="191" t="str">
        <f t="shared" si="6"/>
        <v/>
      </c>
      <c r="M75" s="40"/>
      <c r="N75" s="40"/>
      <c r="O75" s="41"/>
      <c r="P75" s="11"/>
      <c r="Q75" s="228" t="str">
        <f t="shared" si="5"/>
        <v xml:space="preserve"> </v>
      </c>
      <c r="R75" s="6"/>
    </row>
    <row r="76" spans="1:18" x14ac:dyDescent="0.25">
      <c r="A76" s="43"/>
      <c r="B76" s="43"/>
      <c r="C76" s="41"/>
      <c r="E76" s="145"/>
      <c r="F76" s="15" t="str">
        <f t="shared" si="7"/>
        <v/>
      </c>
      <c r="G76" s="15" t="str">
        <f t="shared" si="8"/>
        <v/>
      </c>
      <c r="H76" s="15" t="str">
        <f t="shared" si="9"/>
        <v xml:space="preserve"> </v>
      </c>
      <c r="I76" s="15" t="str">
        <f t="shared" si="10"/>
        <v/>
      </c>
      <c r="J76" s="191" t="str">
        <f t="shared" si="6"/>
        <v/>
      </c>
      <c r="M76" s="40"/>
      <c r="N76" s="40"/>
      <c r="O76" s="41"/>
      <c r="P76" s="11"/>
      <c r="Q76" s="228" t="str">
        <f t="shared" si="5"/>
        <v xml:space="preserve"> </v>
      </c>
      <c r="R76" s="6"/>
    </row>
    <row r="77" spans="1:18" x14ac:dyDescent="0.25">
      <c r="A77" s="43"/>
      <c r="B77" s="43"/>
      <c r="C77" s="41"/>
      <c r="E77" s="145"/>
      <c r="F77" s="15" t="str">
        <f t="shared" si="7"/>
        <v/>
      </c>
      <c r="G77" s="15" t="str">
        <f t="shared" si="8"/>
        <v/>
      </c>
      <c r="H77" s="15" t="str">
        <f t="shared" si="9"/>
        <v xml:space="preserve"> </v>
      </c>
      <c r="I77" s="15" t="str">
        <f t="shared" si="10"/>
        <v/>
      </c>
      <c r="J77" s="191" t="str">
        <f t="shared" si="6"/>
        <v/>
      </c>
      <c r="M77" s="40"/>
      <c r="N77" s="40"/>
      <c r="O77" s="41"/>
      <c r="P77" s="11"/>
      <c r="Q77" s="228" t="str">
        <f t="shared" si="5"/>
        <v xml:space="preserve"> </v>
      </c>
      <c r="R77" s="6"/>
    </row>
    <row r="78" spans="1:18" x14ac:dyDescent="0.25">
      <c r="A78" s="43"/>
      <c r="B78" s="43"/>
      <c r="C78" s="41"/>
      <c r="E78" s="145"/>
      <c r="F78" s="15" t="str">
        <f t="shared" si="7"/>
        <v/>
      </c>
      <c r="G78" s="15" t="str">
        <f t="shared" si="8"/>
        <v/>
      </c>
      <c r="H78" s="15" t="str">
        <f t="shared" si="9"/>
        <v xml:space="preserve"> </v>
      </c>
      <c r="I78" s="15" t="str">
        <f t="shared" si="10"/>
        <v/>
      </c>
      <c r="J78" s="191" t="str">
        <f t="shared" si="6"/>
        <v/>
      </c>
      <c r="M78" s="40"/>
      <c r="N78" s="40"/>
      <c r="O78" s="41"/>
      <c r="P78" s="11"/>
      <c r="Q78" s="228" t="str">
        <f t="shared" si="5"/>
        <v xml:space="preserve"> </v>
      </c>
      <c r="R78" s="6"/>
    </row>
    <row r="79" spans="1:18" x14ac:dyDescent="0.25">
      <c r="A79" s="43"/>
      <c r="B79" s="43"/>
      <c r="C79" s="41"/>
      <c r="E79" s="145"/>
      <c r="F79" s="15" t="str">
        <f t="shared" si="7"/>
        <v/>
      </c>
      <c r="G79" s="15" t="str">
        <f t="shared" si="8"/>
        <v/>
      </c>
      <c r="H79" s="15" t="str">
        <f t="shared" si="9"/>
        <v xml:space="preserve"> </v>
      </c>
      <c r="I79" s="15" t="str">
        <f t="shared" si="10"/>
        <v/>
      </c>
      <c r="J79" s="191" t="str">
        <f t="shared" si="6"/>
        <v/>
      </c>
      <c r="M79" s="40"/>
      <c r="N79" s="40"/>
      <c r="O79" s="41"/>
      <c r="P79" s="11"/>
      <c r="Q79" s="228" t="str">
        <f t="shared" si="5"/>
        <v xml:space="preserve"> </v>
      </c>
      <c r="R79" s="6"/>
    </row>
    <row r="80" spans="1:18" x14ac:dyDescent="0.25">
      <c r="A80" s="43"/>
      <c r="B80" s="43"/>
      <c r="C80" s="41"/>
      <c r="E80" s="145"/>
      <c r="F80" s="15" t="str">
        <f t="shared" si="7"/>
        <v/>
      </c>
      <c r="G80" s="15" t="str">
        <f t="shared" si="8"/>
        <v/>
      </c>
      <c r="H80" s="15" t="str">
        <f t="shared" si="9"/>
        <v xml:space="preserve"> </v>
      </c>
      <c r="I80" s="15" t="str">
        <f t="shared" si="10"/>
        <v/>
      </c>
      <c r="J80" s="191" t="str">
        <f t="shared" si="6"/>
        <v/>
      </c>
      <c r="M80" s="40"/>
      <c r="N80" s="40"/>
      <c r="O80" s="41"/>
      <c r="P80" s="11"/>
      <c r="Q80" s="228" t="str">
        <f t="shared" si="5"/>
        <v xml:space="preserve"> </v>
      </c>
      <c r="R80" s="6"/>
    </row>
    <row r="81" spans="1:18" x14ac:dyDescent="0.25">
      <c r="A81" s="43"/>
      <c r="B81" s="43"/>
      <c r="C81" s="41"/>
      <c r="E81" s="145"/>
      <c r="F81" s="15" t="str">
        <f t="shared" si="7"/>
        <v/>
      </c>
      <c r="G81" s="15" t="str">
        <f t="shared" si="8"/>
        <v/>
      </c>
      <c r="H81" s="15" t="str">
        <f t="shared" si="9"/>
        <v xml:space="preserve"> </v>
      </c>
      <c r="I81" s="15" t="str">
        <f t="shared" si="10"/>
        <v/>
      </c>
      <c r="J81" s="191" t="str">
        <f t="shared" si="6"/>
        <v/>
      </c>
      <c r="M81" s="40"/>
      <c r="N81" s="40"/>
      <c r="O81" s="41"/>
      <c r="P81" s="11"/>
      <c r="Q81" s="228" t="str">
        <f t="shared" si="5"/>
        <v xml:space="preserve"> </v>
      </c>
      <c r="R81" s="6"/>
    </row>
    <row r="82" spans="1:18" x14ac:dyDescent="0.25">
      <c r="A82" s="43"/>
      <c r="B82" s="43"/>
      <c r="C82" s="41"/>
      <c r="E82" s="145"/>
      <c r="F82" s="15" t="str">
        <f t="shared" si="7"/>
        <v/>
      </c>
      <c r="G82" s="15" t="str">
        <f t="shared" si="8"/>
        <v/>
      </c>
      <c r="H82" s="15" t="str">
        <f t="shared" si="9"/>
        <v xml:space="preserve"> </v>
      </c>
      <c r="I82" s="15" t="str">
        <f t="shared" si="10"/>
        <v/>
      </c>
      <c r="J82" s="191" t="str">
        <f t="shared" si="6"/>
        <v/>
      </c>
      <c r="M82" s="40"/>
      <c r="N82" s="40"/>
      <c r="O82" s="41"/>
      <c r="P82" s="11"/>
      <c r="Q82" s="228" t="str">
        <f t="shared" si="5"/>
        <v xml:space="preserve"> </v>
      </c>
      <c r="R82" s="6"/>
    </row>
    <row r="83" spans="1:18" x14ac:dyDescent="0.25">
      <c r="A83" s="43"/>
      <c r="B83" s="43"/>
      <c r="C83" s="41"/>
      <c r="E83" s="145"/>
      <c r="F83" s="15" t="str">
        <f t="shared" si="7"/>
        <v/>
      </c>
      <c r="G83" s="15" t="str">
        <f t="shared" si="8"/>
        <v/>
      </c>
      <c r="H83" s="15" t="str">
        <f t="shared" si="9"/>
        <v xml:space="preserve"> </v>
      </c>
      <c r="I83" s="15" t="str">
        <f t="shared" si="10"/>
        <v/>
      </c>
      <c r="J83" s="191" t="str">
        <f t="shared" si="6"/>
        <v/>
      </c>
      <c r="M83" s="40"/>
      <c r="N83" s="40"/>
      <c r="O83" s="41"/>
      <c r="P83" s="11"/>
      <c r="Q83" s="228" t="str">
        <f t="shared" si="5"/>
        <v xml:space="preserve"> </v>
      </c>
      <c r="R83" s="6"/>
    </row>
    <row r="84" spans="1:18" x14ac:dyDescent="0.25">
      <c r="A84" s="43"/>
      <c r="B84" s="43"/>
      <c r="C84" s="41"/>
      <c r="E84" s="145"/>
      <c r="F84" s="15" t="str">
        <f t="shared" si="7"/>
        <v/>
      </c>
      <c r="G84" s="15" t="str">
        <f t="shared" si="8"/>
        <v/>
      </c>
      <c r="H84" s="15" t="str">
        <f t="shared" si="9"/>
        <v xml:space="preserve"> </v>
      </c>
      <c r="I84" s="15" t="str">
        <f t="shared" si="10"/>
        <v/>
      </c>
      <c r="J84" s="191" t="str">
        <f t="shared" si="6"/>
        <v/>
      </c>
      <c r="M84" s="40"/>
      <c r="N84" s="40"/>
      <c r="O84" s="41"/>
      <c r="P84" s="11"/>
      <c r="Q84" s="228" t="str">
        <f t="shared" si="5"/>
        <v xml:space="preserve"> </v>
      </c>
      <c r="R84" s="6"/>
    </row>
    <row r="85" spans="1:18" x14ac:dyDescent="0.25">
      <c r="A85" s="43"/>
      <c r="B85" s="43"/>
      <c r="C85" s="41"/>
      <c r="E85" s="145"/>
      <c r="F85" s="15" t="str">
        <f t="shared" si="7"/>
        <v/>
      </c>
      <c r="G85" s="15" t="str">
        <f t="shared" si="8"/>
        <v/>
      </c>
      <c r="H85" s="15" t="str">
        <f t="shared" si="9"/>
        <v xml:space="preserve"> </v>
      </c>
      <c r="I85" s="15" t="str">
        <f t="shared" si="10"/>
        <v/>
      </c>
      <c r="J85" s="191" t="str">
        <f t="shared" si="6"/>
        <v/>
      </c>
      <c r="M85" s="40"/>
      <c r="N85" s="40"/>
      <c r="O85" s="41"/>
      <c r="P85" s="11"/>
      <c r="Q85" s="228" t="str">
        <f t="shared" si="5"/>
        <v xml:space="preserve"> </v>
      </c>
      <c r="R85" s="6"/>
    </row>
    <row r="86" spans="1:18" x14ac:dyDescent="0.25">
      <c r="A86" s="43"/>
      <c r="B86" s="43"/>
      <c r="C86" s="41"/>
      <c r="E86" s="145"/>
      <c r="F86" s="15" t="str">
        <f t="shared" si="7"/>
        <v/>
      </c>
      <c r="G86" s="15" t="str">
        <f t="shared" si="8"/>
        <v/>
      </c>
      <c r="H86" s="15" t="str">
        <f t="shared" si="9"/>
        <v xml:space="preserve"> </v>
      </c>
      <c r="I86" s="15" t="str">
        <f t="shared" si="10"/>
        <v/>
      </c>
      <c r="J86" s="191" t="str">
        <f t="shared" si="6"/>
        <v/>
      </c>
      <c r="M86" s="40"/>
      <c r="N86" s="40"/>
      <c r="O86" s="41"/>
      <c r="P86" s="11"/>
      <c r="Q86" s="228" t="str">
        <f t="shared" ref="Q86:Q149" si="11">IF(AND(ISNUMBER(O86),ISNUMBER(P86)),(O86*P86/1000)," ")</f>
        <v xml:space="preserve"> </v>
      </c>
      <c r="R86" s="6"/>
    </row>
    <row r="87" spans="1:18" x14ac:dyDescent="0.25">
      <c r="A87" s="43"/>
      <c r="B87" s="43"/>
      <c r="C87" s="41"/>
      <c r="E87" s="145"/>
      <c r="F87" s="15" t="str">
        <f t="shared" si="7"/>
        <v/>
      </c>
      <c r="G87" s="15" t="str">
        <f t="shared" si="8"/>
        <v/>
      </c>
      <c r="H87" s="15" t="str">
        <f t="shared" si="9"/>
        <v xml:space="preserve"> </v>
      </c>
      <c r="I87" s="15" t="str">
        <f t="shared" si="10"/>
        <v/>
      </c>
      <c r="J87" s="191" t="str">
        <f t="shared" si="6"/>
        <v/>
      </c>
      <c r="M87" s="40"/>
      <c r="N87" s="40"/>
      <c r="O87" s="41"/>
      <c r="P87" s="11"/>
      <c r="Q87" s="228" t="str">
        <f t="shared" si="11"/>
        <v xml:space="preserve"> </v>
      </c>
      <c r="R87" s="6"/>
    </row>
    <row r="88" spans="1:18" x14ac:dyDescent="0.25">
      <c r="A88" s="43"/>
      <c r="B88" s="43"/>
      <c r="C88" s="41"/>
      <c r="E88" s="145"/>
      <c r="F88" s="15" t="str">
        <f t="shared" si="7"/>
        <v/>
      </c>
      <c r="G88" s="15" t="str">
        <f t="shared" si="8"/>
        <v/>
      </c>
      <c r="H88" s="15" t="str">
        <f t="shared" si="9"/>
        <v xml:space="preserve"> </v>
      </c>
      <c r="I88" s="15" t="str">
        <f t="shared" si="10"/>
        <v/>
      </c>
      <c r="J88" s="191" t="str">
        <f t="shared" si="6"/>
        <v/>
      </c>
      <c r="M88" s="40"/>
      <c r="N88" s="40"/>
      <c r="O88" s="41"/>
      <c r="P88" s="11"/>
      <c r="Q88" s="228" t="str">
        <f t="shared" si="11"/>
        <v xml:space="preserve"> </v>
      </c>
      <c r="R88" s="6"/>
    </row>
    <row r="89" spans="1:18" x14ac:dyDescent="0.25">
      <c r="A89" s="43"/>
      <c r="B89" s="43"/>
      <c r="C89" s="41"/>
      <c r="E89" s="145"/>
      <c r="F89" s="15" t="str">
        <f t="shared" si="7"/>
        <v/>
      </c>
      <c r="G89" s="15" t="str">
        <f t="shared" si="8"/>
        <v/>
      </c>
      <c r="H89" s="15" t="str">
        <f t="shared" si="9"/>
        <v xml:space="preserve"> </v>
      </c>
      <c r="I89" s="15" t="str">
        <f t="shared" si="10"/>
        <v/>
      </c>
      <c r="J89" s="191" t="str">
        <f t="shared" si="6"/>
        <v/>
      </c>
      <c r="M89" s="40"/>
      <c r="N89" s="40"/>
      <c r="O89" s="41"/>
      <c r="P89" s="11"/>
      <c r="Q89" s="228" t="str">
        <f t="shared" si="11"/>
        <v xml:space="preserve"> </v>
      </c>
      <c r="R89" s="6"/>
    </row>
    <row r="90" spans="1:18" x14ac:dyDescent="0.25">
      <c r="A90" s="43"/>
      <c r="B90" s="43"/>
      <c r="C90" s="41"/>
      <c r="E90" s="145"/>
      <c r="F90" s="15" t="str">
        <f t="shared" si="7"/>
        <v/>
      </c>
      <c r="G90" s="15" t="str">
        <f t="shared" si="8"/>
        <v/>
      </c>
      <c r="H90" s="15" t="str">
        <f t="shared" si="9"/>
        <v xml:space="preserve"> </v>
      </c>
      <c r="I90" s="15" t="str">
        <f t="shared" si="10"/>
        <v/>
      </c>
      <c r="J90" s="191" t="str">
        <f t="shared" si="6"/>
        <v/>
      </c>
      <c r="M90" s="40"/>
      <c r="N90" s="40"/>
      <c r="O90" s="41"/>
      <c r="P90" s="11"/>
      <c r="Q90" s="228" t="str">
        <f t="shared" si="11"/>
        <v xml:space="preserve"> </v>
      </c>
      <c r="R90" s="6"/>
    </row>
    <row r="91" spans="1:18" x14ac:dyDescent="0.25">
      <c r="A91" s="43"/>
      <c r="B91" s="43"/>
      <c r="C91" s="41"/>
      <c r="E91" s="145"/>
      <c r="F91" s="15" t="str">
        <f t="shared" si="7"/>
        <v/>
      </c>
      <c r="G91" s="15" t="str">
        <f t="shared" si="8"/>
        <v/>
      </c>
      <c r="H91" s="15" t="str">
        <f t="shared" si="9"/>
        <v xml:space="preserve"> </v>
      </c>
      <c r="I91" s="15" t="str">
        <f t="shared" si="10"/>
        <v/>
      </c>
      <c r="J91" s="191" t="str">
        <f t="shared" si="6"/>
        <v/>
      </c>
      <c r="M91" s="40"/>
      <c r="N91" s="40"/>
      <c r="O91" s="41"/>
      <c r="P91" s="11"/>
      <c r="Q91" s="228" t="str">
        <f t="shared" si="11"/>
        <v xml:space="preserve"> </v>
      </c>
      <c r="R91" s="6"/>
    </row>
    <row r="92" spans="1:18" x14ac:dyDescent="0.25">
      <c r="A92" s="43"/>
      <c r="B92" s="43"/>
      <c r="C92" s="41"/>
      <c r="E92" s="145"/>
      <c r="F92" s="15" t="str">
        <f t="shared" si="7"/>
        <v/>
      </c>
      <c r="G92" s="15" t="str">
        <f t="shared" si="8"/>
        <v/>
      </c>
      <c r="H92" s="15" t="str">
        <f t="shared" si="9"/>
        <v xml:space="preserve"> </v>
      </c>
      <c r="I92" s="15" t="str">
        <f t="shared" si="10"/>
        <v/>
      </c>
      <c r="J92" s="191" t="str">
        <f t="shared" si="6"/>
        <v/>
      </c>
      <c r="M92" s="40"/>
      <c r="N92" s="40"/>
      <c r="O92" s="41"/>
      <c r="P92" s="11"/>
      <c r="Q92" s="228" t="str">
        <f t="shared" si="11"/>
        <v xml:space="preserve"> </v>
      </c>
      <c r="R92" s="6"/>
    </row>
    <row r="93" spans="1:18" x14ac:dyDescent="0.25">
      <c r="A93" s="43"/>
      <c r="B93" s="43"/>
      <c r="C93" s="41"/>
      <c r="E93" s="145"/>
      <c r="F93" s="15" t="str">
        <f t="shared" si="7"/>
        <v/>
      </c>
      <c r="G93" s="15" t="str">
        <f t="shared" si="8"/>
        <v/>
      </c>
      <c r="H93" s="15" t="str">
        <f t="shared" si="9"/>
        <v xml:space="preserve"> </v>
      </c>
      <c r="I93" s="15" t="str">
        <f t="shared" si="10"/>
        <v/>
      </c>
      <c r="J93" s="191" t="str">
        <f t="shared" si="6"/>
        <v/>
      </c>
      <c r="M93" s="40"/>
      <c r="N93" s="40"/>
      <c r="O93" s="41"/>
      <c r="P93" s="11"/>
      <c r="Q93" s="228" t="str">
        <f t="shared" si="11"/>
        <v xml:space="preserve"> </v>
      </c>
      <c r="R93" s="6"/>
    </row>
    <row r="94" spans="1:18" x14ac:dyDescent="0.25">
      <c r="A94" s="43"/>
      <c r="B94" s="43"/>
      <c r="C94" s="41"/>
      <c r="E94" s="145"/>
      <c r="F94" s="15" t="str">
        <f t="shared" si="7"/>
        <v/>
      </c>
      <c r="G94" s="15" t="str">
        <f t="shared" si="8"/>
        <v/>
      </c>
      <c r="H94" s="15" t="str">
        <f t="shared" si="9"/>
        <v xml:space="preserve"> </v>
      </c>
      <c r="I94" s="15" t="str">
        <f t="shared" si="10"/>
        <v/>
      </c>
      <c r="J94" s="191" t="str">
        <f t="shared" si="6"/>
        <v/>
      </c>
      <c r="M94" s="40"/>
      <c r="N94" s="40"/>
      <c r="O94" s="41"/>
      <c r="P94" s="11"/>
      <c r="Q94" s="228" t="str">
        <f t="shared" si="11"/>
        <v xml:space="preserve"> </v>
      </c>
      <c r="R94" s="6"/>
    </row>
    <row r="95" spans="1:18" x14ac:dyDescent="0.25">
      <c r="A95" s="43"/>
      <c r="B95" s="43"/>
      <c r="C95" s="41"/>
      <c r="E95" s="145"/>
      <c r="F95" s="15" t="str">
        <f t="shared" si="7"/>
        <v/>
      </c>
      <c r="G95" s="15" t="str">
        <f t="shared" si="8"/>
        <v/>
      </c>
      <c r="H95" s="15" t="str">
        <f t="shared" si="9"/>
        <v xml:space="preserve"> </v>
      </c>
      <c r="I95" s="15" t="str">
        <f t="shared" si="10"/>
        <v/>
      </c>
      <c r="J95" s="191" t="str">
        <f t="shared" si="6"/>
        <v/>
      </c>
      <c r="M95" s="40"/>
      <c r="N95" s="40"/>
      <c r="O95" s="41"/>
      <c r="P95" s="11"/>
      <c r="Q95" s="228" t="str">
        <f t="shared" si="11"/>
        <v xml:space="preserve"> </v>
      </c>
      <c r="R95" s="6"/>
    </row>
    <row r="96" spans="1:18" x14ac:dyDescent="0.25">
      <c r="A96" s="43"/>
      <c r="B96" s="43"/>
      <c r="C96" s="41"/>
      <c r="E96" s="145"/>
      <c r="F96" s="15" t="str">
        <f t="shared" si="7"/>
        <v/>
      </c>
      <c r="G96" s="15" t="str">
        <f t="shared" si="8"/>
        <v/>
      </c>
      <c r="H96" s="15" t="str">
        <f t="shared" si="9"/>
        <v xml:space="preserve"> </v>
      </c>
      <c r="I96" s="15" t="str">
        <f t="shared" si="10"/>
        <v/>
      </c>
      <c r="J96" s="191" t="str">
        <f t="shared" si="6"/>
        <v/>
      </c>
      <c r="M96" s="40"/>
      <c r="N96" s="40"/>
      <c r="O96" s="41"/>
      <c r="P96" s="11"/>
      <c r="Q96" s="228" t="str">
        <f t="shared" si="11"/>
        <v xml:space="preserve"> </v>
      </c>
      <c r="R96" s="6"/>
    </row>
    <row r="97" spans="1:18" x14ac:dyDescent="0.25">
      <c r="A97" s="43"/>
      <c r="B97" s="43"/>
      <c r="C97" s="41"/>
      <c r="E97" s="145"/>
      <c r="F97" s="15" t="str">
        <f t="shared" si="7"/>
        <v/>
      </c>
      <c r="G97" s="15" t="str">
        <f t="shared" si="8"/>
        <v/>
      </c>
      <c r="H97" s="15" t="str">
        <f t="shared" si="9"/>
        <v xml:space="preserve"> </v>
      </c>
      <c r="I97" s="15" t="str">
        <f t="shared" si="10"/>
        <v/>
      </c>
      <c r="J97" s="191" t="str">
        <f t="shared" si="6"/>
        <v/>
      </c>
      <c r="M97" s="40"/>
      <c r="N97" s="40"/>
      <c r="O97" s="41"/>
      <c r="P97" s="11"/>
      <c r="Q97" s="228" t="str">
        <f t="shared" si="11"/>
        <v xml:space="preserve"> </v>
      </c>
      <c r="R97" s="6"/>
    </row>
    <row r="98" spans="1:18" x14ac:dyDescent="0.25">
      <c r="A98" s="43"/>
      <c r="B98" s="43"/>
      <c r="C98" s="41"/>
      <c r="E98" s="145"/>
      <c r="F98" s="15" t="str">
        <f t="shared" si="7"/>
        <v/>
      </c>
      <c r="G98" s="15" t="str">
        <f t="shared" si="8"/>
        <v/>
      </c>
      <c r="H98" s="15" t="str">
        <f t="shared" si="9"/>
        <v xml:space="preserve"> </v>
      </c>
      <c r="I98" s="15" t="str">
        <f t="shared" si="10"/>
        <v/>
      </c>
      <c r="J98" s="191" t="str">
        <f t="shared" si="6"/>
        <v/>
      </c>
      <c r="M98" s="40"/>
      <c r="N98" s="40"/>
      <c r="O98" s="41"/>
      <c r="P98" s="11"/>
      <c r="Q98" s="228" t="str">
        <f t="shared" si="11"/>
        <v xml:space="preserve"> </v>
      </c>
      <c r="R98" s="6"/>
    </row>
    <row r="99" spans="1:18" x14ac:dyDescent="0.25">
      <c r="A99" s="43"/>
      <c r="B99" s="43"/>
      <c r="C99" s="41"/>
      <c r="E99" s="145"/>
      <c r="F99" s="15" t="str">
        <f t="shared" si="7"/>
        <v/>
      </c>
      <c r="G99" s="15" t="str">
        <f t="shared" si="8"/>
        <v/>
      </c>
      <c r="H99" s="15" t="str">
        <f t="shared" si="9"/>
        <v xml:space="preserve"> </v>
      </c>
      <c r="I99" s="15" t="str">
        <f t="shared" si="10"/>
        <v/>
      </c>
      <c r="J99" s="191" t="str">
        <f t="shared" si="6"/>
        <v/>
      </c>
      <c r="M99" s="40"/>
      <c r="N99" s="40"/>
      <c r="O99" s="41"/>
      <c r="P99" s="11"/>
      <c r="Q99" s="228" t="str">
        <f t="shared" si="11"/>
        <v xml:space="preserve"> </v>
      </c>
      <c r="R99" s="6"/>
    </row>
    <row r="100" spans="1:18" x14ac:dyDescent="0.25">
      <c r="A100" s="43"/>
      <c r="B100" s="43"/>
      <c r="C100" s="41"/>
      <c r="E100" s="145"/>
      <c r="F100" s="15" t="str">
        <f t="shared" si="7"/>
        <v/>
      </c>
      <c r="G100" s="15" t="str">
        <f t="shared" si="8"/>
        <v/>
      </c>
      <c r="H100" s="15" t="str">
        <f t="shared" si="9"/>
        <v xml:space="preserve"> </v>
      </c>
      <c r="I100" s="15" t="str">
        <f t="shared" si="10"/>
        <v/>
      </c>
      <c r="J100" s="191" t="str">
        <f t="shared" si="6"/>
        <v/>
      </c>
      <c r="M100" s="40"/>
      <c r="N100" s="40"/>
      <c r="O100" s="41"/>
      <c r="P100" s="11"/>
      <c r="Q100" s="228" t="str">
        <f t="shared" si="11"/>
        <v xml:space="preserve"> </v>
      </c>
      <c r="R100" s="6"/>
    </row>
    <row r="101" spans="1:18" x14ac:dyDescent="0.25">
      <c r="A101" s="43"/>
      <c r="B101" s="43"/>
      <c r="C101" s="41"/>
      <c r="E101" s="145"/>
      <c r="F101" s="15" t="str">
        <f t="shared" si="7"/>
        <v/>
      </c>
      <c r="G101" s="15" t="str">
        <f t="shared" si="8"/>
        <v/>
      </c>
      <c r="H101" s="15" t="str">
        <f t="shared" si="9"/>
        <v xml:space="preserve"> </v>
      </c>
      <c r="I101" s="15" t="str">
        <f t="shared" si="10"/>
        <v/>
      </c>
      <c r="J101" s="191" t="str">
        <f t="shared" si="6"/>
        <v/>
      </c>
      <c r="M101" s="40"/>
      <c r="N101" s="40"/>
      <c r="O101" s="41"/>
      <c r="P101" s="11"/>
      <c r="Q101" s="228" t="str">
        <f t="shared" si="11"/>
        <v xml:space="preserve"> </v>
      </c>
      <c r="R101" s="6"/>
    </row>
    <row r="102" spans="1:18" x14ac:dyDescent="0.25">
      <c r="A102" s="43"/>
      <c r="B102" s="43"/>
      <c r="C102" s="41"/>
      <c r="E102" s="145"/>
      <c r="F102" s="15" t="str">
        <f t="shared" si="7"/>
        <v/>
      </c>
      <c r="G102" s="15" t="str">
        <f t="shared" si="8"/>
        <v/>
      </c>
      <c r="H102" s="15" t="str">
        <f t="shared" si="9"/>
        <v xml:space="preserve"> </v>
      </c>
      <c r="I102" s="15" t="str">
        <f t="shared" si="10"/>
        <v/>
      </c>
      <c r="J102" s="191" t="str">
        <f t="shared" si="6"/>
        <v/>
      </c>
      <c r="M102" s="40"/>
      <c r="N102" s="40"/>
      <c r="O102" s="41"/>
      <c r="P102" s="11"/>
      <c r="Q102" s="228" t="str">
        <f t="shared" si="11"/>
        <v xml:space="preserve"> </v>
      </c>
      <c r="R102" s="6"/>
    </row>
    <row r="103" spans="1:18" x14ac:dyDescent="0.25">
      <c r="A103" s="43"/>
      <c r="B103" s="43"/>
      <c r="C103" s="41"/>
      <c r="E103" s="145"/>
      <c r="F103" s="15" t="str">
        <f t="shared" si="7"/>
        <v/>
      </c>
      <c r="G103" s="15" t="str">
        <f t="shared" si="8"/>
        <v/>
      </c>
      <c r="H103" s="15" t="str">
        <f t="shared" si="9"/>
        <v xml:space="preserve"> </v>
      </c>
      <c r="I103" s="15" t="str">
        <f t="shared" si="10"/>
        <v/>
      </c>
      <c r="J103" s="191" t="str">
        <f t="shared" si="6"/>
        <v/>
      </c>
      <c r="M103" s="40"/>
      <c r="N103" s="40"/>
      <c r="O103" s="41"/>
      <c r="P103" s="11"/>
      <c r="Q103" s="228" t="str">
        <f t="shared" si="11"/>
        <v xml:space="preserve"> </v>
      </c>
      <c r="R103" s="6"/>
    </row>
    <row r="104" spans="1:18" x14ac:dyDescent="0.25">
      <c r="A104" s="43"/>
      <c r="B104" s="43"/>
      <c r="C104" s="41"/>
      <c r="E104" s="145"/>
      <c r="F104" s="15" t="str">
        <f t="shared" si="7"/>
        <v/>
      </c>
      <c r="G104" s="15" t="str">
        <f t="shared" si="8"/>
        <v/>
      </c>
      <c r="H104" s="15" t="str">
        <f t="shared" si="9"/>
        <v xml:space="preserve"> </v>
      </c>
      <c r="I104" s="15" t="str">
        <f t="shared" si="10"/>
        <v/>
      </c>
      <c r="J104" s="191" t="str">
        <f t="shared" si="6"/>
        <v/>
      </c>
      <c r="M104" s="40"/>
      <c r="N104" s="40"/>
      <c r="O104" s="41"/>
      <c r="P104" s="11"/>
      <c r="Q104" s="228" t="str">
        <f t="shared" si="11"/>
        <v xml:space="preserve"> </v>
      </c>
      <c r="R104" s="6"/>
    </row>
    <row r="105" spans="1:18" x14ac:dyDescent="0.25">
      <c r="A105" s="43"/>
      <c r="B105" s="43"/>
      <c r="C105" s="41"/>
      <c r="E105" s="145"/>
      <c r="F105" s="15" t="str">
        <f t="shared" si="7"/>
        <v/>
      </c>
      <c r="G105" s="15" t="str">
        <f t="shared" si="8"/>
        <v/>
      </c>
      <c r="H105" s="15" t="str">
        <f t="shared" si="9"/>
        <v xml:space="preserve"> </v>
      </c>
      <c r="I105" s="15" t="str">
        <f t="shared" si="10"/>
        <v/>
      </c>
      <c r="J105" s="191" t="str">
        <f t="shared" si="6"/>
        <v/>
      </c>
      <c r="M105" s="40"/>
      <c r="N105" s="40"/>
      <c r="O105" s="41"/>
      <c r="P105" s="11"/>
      <c r="Q105" s="228" t="str">
        <f t="shared" si="11"/>
        <v xml:space="preserve"> </v>
      </c>
      <c r="R105" s="6"/>
    </row>
    <row r="106" spans="1:18" x14ac:dyDescent="0.25">
      <c r="A106" s="43"/>
      <c r="B106" s="43"/>
      <c r="C106" s="41"/>
      <c r="E106" s="145"/>
      <c r="F106" s="15" t="str">
        <f t="shared" si="7"/>
        <v/>
      </c>
      <c r="G106" s="15" t="str">
        <f t="shared" si="8"/>
        <v/>
      </c>
      <c r="H106" s="15" t="str">
        <f t="shared" si="9"/>
        <v xml:space="preserve"> </v>
      </c>
      <c r="I106" s="15" t="str">
        <f t="shared" si="10"/>
        <v/>
      </c>
      <c r="J106" s="191" t="str">
        <f t="shared" si="6"/>
        <v/>
      </c>
      <c r="M106" s="40"/>
      <c r="N106" s="40"/>
      <c r="O106" s="41"/>
      <c r="P106" s="11"/>
      <c r="Q106" s="228" t="str">
        <f t="shared" si="11"/>
        <v xml:space="preserve"> </v>
      </c>
      <c r="R106" s="6"/>
    </row>
    <row r="107" spans="1:18" x14ac:dyDescent="0.25">
      <c r="A107" s="43"/>
      <c r="B107" s="43"/>
      <c r="C107" s="41"/>
      <c r="E107" s="145"/>
      <c r="F107" s="15" t="str">
        <f t="shared" si="7"/>
        <v/>
      </c>
      <c r="G107" s="15" t="str">
        <f t="shared" si="8"/>
        <v/>
      </c>
      <c r="H107" s="15" t="str">
        <f t="shared" si="9"/>
        <v xml:space="preserve"> </v>
      </c>
      <c r="I107" s="15" t="str">
        <f t="shared" si="10"/>
        <v/>
      </c>
      <c r="J107" s="191" t="str">
        <f t="shared" si="6"/>
        <v/>
      </c>
      <c r="M107" s="40"/>
      <c r="N107" s="40"/>
      <c r="O107" s="41"/>
      <c r="P107" s="11"/>
      <c r="Q107" s="228" t="str">
        <f t="shared" si="11"/>
        <v xml:space="preserve"> </v>
      </c>
      <c r="R107" s="6"/>
    </row>
    <row r="108" spans="1:18" x14ac:dyDescent="0.25">
      <c r="A108" s="43"/>
      <c r="B108" s="43"/>
      <c r="C108" s="41"/>
      <c r="E108" s="145"/>
      <c r="F108" s="15" t="str">
        <f t="shared" si="7"/>
        <v/>
      </c>
      <c r="G108" s="15" t="str">
        <f t="shared" si="8"/>
        <v/>
      </c>
      <c r="H108" s="15" t="str">
        <f t="shared" si="9"/>
        <v xml:space="preserve"> </v>
      </c>
      <c r="I108" s="15" t="str">
        <f t="shared" si="10"/>
        <v/>
      </c>
      <c r="J108" s="191" t="str">
        <f t="shared" si="6"/>
        <v/>
      </c>
      <c r="M108" s="40"/>
      <c r="N108" s="40"/>
      <c r="O108" s="41"/>
      <c r="P108" s="11"/>
      <c r="Q108" s="228" t="str">
        <f t="shared" si="11"/>
        <v xml:space="preserve"> </v>
      </c>
      <c r="R108" s="6"/>
    </row>
    <row r="109" spans="1:18" x14ac:dyDescent="0.25">
      <c r="A109" s="43"/>
      <c r="B109" s="43"/>
      <c r="C109" s="41"/>
      <c r="E109" s="145"/>
      <c r="F109" s="15" t="str">
        <f t="shared" si="7"/>
        <v/>
      </c>
      <c r="G109" s="15" t="str">
        <f t="shared" si="8"/>
        <v/>
      </c>
      <c r="H109" s="15" t="str">
        <f t="shared" si="9"/>
        <v xml:space="preserve"> </v>
      </c>
      <c r="I109" s="15" t="str">
        <f t="shared" si="10"/>
        <v/>
      </c>
      <c r="J109" s="191" t="str">
        <f t="shared" si="6"/>
        <v/>
      </c>
      <c r="M109" s="40"/>
      <c r="N109" s="40"/>
      <c r="O109" s="41"/>
      <c r="P109" s="11"/>
      <c r="Q109" s="228" t="str">
        <f t="shared" si="11"/>
        <v xml:space="preserve"> </v>
      </c>
      <c r="R109" s="6"/>
    </row>
    <row r="110" spans="1:18" x14ac:dyDescent="0.25">
      <c r="A110" s="43"/>
      <c r="B110" s="43"/>
      <c r="C110" s="41"/>
      <c r="E110" s="145"/>
      <c r="F110" s="15" t="str">
        <f t="shared" si="7"/>
        <v/>
      </c>
      <c r="G110" s="15" t="str">
        <f t="shared" si="8"/>
        <v/>
      </c>
      <c r="H110" s="15" t="str">
        <f t="shared" si="9"/>
        <v xml:space="preserve"> </v>
      </c>
      <c r="I110" s="15" t="str">
        <f t="shared" si="10"/>
        <v/>
      </c>
      <c r="J110" s="191" t="str">
        <f t="shared" si="6"/>
        <v/>
      </c>
      <c r="M110" s="40"/>
      <c r="N110" s="40"/>
      <c r="O110" s="41"/>
      <c r="P110" s="11"/>
      <c r="Q110" s="228" t="str">
        <f t="shared" si="11"/>
        <v xml:space="preserve"> </v>
      </c>
      <c r="R110" s="6"/>
    </row>
    <row r="111" spans="1:18" x14ac:dyDescent="0.25">
      <c r="A111" s="43"/>
      <c r="B111" s="43"/>
      <c r="C111" s="41"/>
      <c r="E111" s="145"/>
      <c r="F111" s="15" t="str">
        <f t="shared" si="7"/>
        <v/>
      </c>
      <c r="G111" s="15" t="str">
        <f t="shared" si="8"/>
        <v/>
      </c>
      <c r="H111" s="15" t="str">
        <f t="shared" si="9"/>
        <v xml:space="preserve"> </v>
      </c>
      <c r="I111" s="15" t="str">
        <f t="shared" si="10"/>
        <v/>
      </c>
      <c r="J111" s="191" t="str">
        <f t="shared" si="6"/>
        <v/>
      </c>
      <c r="M111" s="40"/>
      <c r="N111" s="40"/>
      <c r="O111" s="41"/>
      <c r="P111" s="11"/>
      <c r="Q111" s="228" t="str">
        <f t="shared" si="11"/>
        <v xml:space="preserve"> </v>
      </c>
      <c r="R111" s="6"/>
    </row>
    <row r="112" spans="1:18" x14ac:dyDescent="0.25">
      <c r="A112" s="43"/>
      <c r="B112" s="43"/>
      <c r="C112" s="41"/>
      <c r="E112" s="145"/>
      <c r="F112" s="15" t="str">
        <f t="shared" si="7"/>
        <v/>
      </c>
      <c r="G112" s="15" t="str">
        <f t="shared" si="8"/>
        <v/>
      </c>
      <c r="H112" s="15" t="str">
        <f t="shared" si="9"/>
        <v xml:space="preserve"> </v>
      </c>
      <c r="I112" s="15" t="str">
        <f t="shared" si="10"/>
        <v/>
      </c>
      <c r="J112" s="191" t="str">
        <f t="shared" si="6"/>
        <v/>
      </c>
      <c r="M112" s="40"/>
      <c r="N112" s="40"/>
      <c r="O112" s="41"/>
      <c r="P112" s="11"/>
      <c r="Q112" s="228" t="str">
        <f t="shared" si="11"/>
        <v xml:space="preserve"> </v>
      </c>
      <c r="R112" s="6"/>
    </row>
    <row r="113" spans="1:18" x14ac:dyDescent="0.25">
      <c r="A113" s="43"/>
      <c r="B113" s="43"/>
      <c r="C113" s="41"/>
      <c r="E113" s="145"/>
      <c r="F113" s="15" t="str">
        <f t="shared" si="7"/>
        <v/>
      </c>
      <c r="G113" s="15" t="str">
        <f t="shared" si="8"/>
        <v/>
      </c>
      <c r="H113" s="15" t="str">
        <f t="shared" si="9"/>
        <v xml:space="preserve"> </v>
      </c>
      <c r="I113" s="15" t="str">
        <f t="shared" si="10"/>
        <v/>
      </c>
      <c r="J113" s="191" t="str">
        <f t="shared" si="6"/>
        <v/>
      </c>
      <c r="M113" s="40"/>
      <c r="N113" s="40"/>
      <c r="O113" s="41"/>
      <c r="P113" s="11"/>
      <c r="Q113" s="228" t="str">
        <f t="shared" si="11"/>
        <v xml:space="preserve"> </v>
      </c>
      <c r="R113" s="6"/>
    </row>
    <row r="114" spans="1:18" x14ac:dyDescent="0.25">
      <c r="A114" s="43"/>
      <c r="B114" s="43"/>
      <c r="C114" s="41"/>
      <c r="E114" s="145"/>
      <c r="F114" s="15" t="str">
        <f t="shared" si="7"/>
        <v/>
      </c>
      <c r="G114" s="15" t="str">
        <f t="shared" si="8"/>
        <v/>
      </c>
      <c r="H114" s="15" t="str">
        <f t="shared" si="9"/>
        <v xml:space="preserve"> </v>
      </c>
      <c r="I114" s="15" t="str">
        <f t="shared" si="10"/>
        <v/>
      </c>
      <c r="J114" s="191" t="str">
        <f t="shared" si="6"/>
        <v/>
      </c>
      <c r="M114" s="40"/>
      <c r="N114" s="40"/>
      <c r="O114" s="41"/>
      <c r="P114" s="11"/>
      <c r="Q114" s="228" t="str">
        <f t="shared" si="11"/>
        <v xml:space="preserve"> </v>
      </c>
      <c r="R114" s="6"/>
    </row>
    <row r="115" spans="1:18" x14ac:dyDescent="0.25">
      <c r="A115" s="43"/>
      <c r="B115" s="43"/>
      <c r="C115" s="41"/>
      <c r="E115" s="145"/>
      <c r="F115" s="15" t="str">
        <f t="shared" si="7"/>
        <v/>
      </c>
      <c r="G115" s="15" t="str">
        <f t="shared" si="8"/>
        <v/>
      </c>
      <c r="H115" s="15" t="str">
        <f t="shared" si="9"/>
        <v xml:space="preserve"> </v>
      </c>
      <c r="I115" s="15" t="str">
        <f t="shared" si="10"/>
        <v/>
      </c>
      <c r="J115" s="191" t="str">
        <f t="shared" si="6"/>
        <v/>
      </c>
      <c r="M115" s="40"/>
      <c r="N115" s="40"/>
      <c r="O115" s="41"/>
      <c r="P115" s="11"/>
      <c r="Q115" s="228" t="str">
        <f t="shared" si="11"/>
        <v xml:space="preserve"> </v>
      </c>
      <c r="R115" s="6"/>
    </row>
    <row r="116" spans="1:18" x14ac:dyDescent="0.25">
      <c r="A116" s="43"/>
      <c r="B116" s="43"/>
      <c r="C116" s="41"/>
      <c r="E116" s="145"/>
      <c r="F116" s="15" t="str">
        <f t="shared" si="7"/>
        <v/>
      </c>
      <c r="G116" s="15" t="str">
        <f t="shared" si="8"/>
        <v/>
      </c>
      <c r="H116" s="15" t="str">
        <f t="shared" si="9"/>
        <v xml:space="preserve"> </v>
      </c>
      <c r="I116" s="15" t="str">
        <f t="shared" si="10"/>
        <v/>
      </c>
      <c r="J116" s="191" t="str">
        <f t="shared" si="6"/>
        <v/>
      </c>
      <c r="M116" s="40"/>
      <c r="N116" s="40"/>
      <c r="O116" s="41"/>
      <c r="P116" s="11"/>
      <c r="Q116" s="228" t="str">
        <f t="shared" si="11"/>
        <v xml:space="preserve"> </v>
      </c>
      <c r="R116" s="6"/>
    </row>
    <row r="117" spans="1:18" x14ac:dyDescent="0.25">
      <c r="A117" s="43"/>
      <c r="B117" s="43"/>
      <c r="C117" s="41"/>
      <c r="E117" s="145"/>
      <c r="F117" s="15" t="str">
        <f t="shared" si="7"/>
        <v/>
      </c>
      <c r="G117" s="15" t="str">
        <f t="shared" si="8"/>
        <v/>
      </c>
      <c r="H117" s="15" t="str">
        <f t="shared" si="9"/>
        <v xml:space="preserve"> </v>
      </c>
      <c r="I117" s="15" t="str">
        <f t="shared" si="10"/>
        <v/>
      </c>
      <c r="J117" s="191" t="str">
        <f t="shared" si="6"/>
        <v/>
      </c>
      <c r="M117" s="40"/>
      <c r="N117" s="40"/>
      <c r="O117" s="41"/>
      <c r="P117" s="11"/>
      <c r="Q117" s="228" t="str">
        <f t="shared" si="11"/>
        <v xml:space="preserve"> </v>
      </c>
      <c r="R117" s="6"/>
    </row>
    <row r="118" spans="1:18" x14ac:dyDescent="0.25">
      <c r="A118" s="43"/>
      <c r="B118" s="43"/>
      <c r="C118" s="41"/>
      <c r="E118" s="145"/>
      <c r="F118" s="15" t="str">
        <f t="shared" si="7"/>
        <v/>
      </c>
      <c r="G118" s="15" t="str">
        <f t="shared" si="8"/>
        <v/>
      </c>
      <c r="H118" s="15" t="str">
        <f t="shared" si="9"/>
        <v xml:space="preserve"> </v>
      </c>
      <c r="I118" s="15" t="str">
        <f t="shared" si="10"/>
        <v/>
      </c>
      <c r="J118" s="191" t="str">
        <f t="shared" si="6"/>
        <v/>
      </c>
      <c r="M118" s="40"/>
      <c r="N118" s="40"/>
      <c r="O118" s="41"/>
      <c r="P118" s="11"/>
      <c r="Q118" s="228" t="str">
        <f t="shared" si="11"/>
        <v xml:space="preserve"> </v>
      </c>
      <c r="R118" s="6"/>
    </row>
    <row r="119" spans="1:18" x14ac:dyDescent="0.25">
      <c r="A119" s="43"/>
      <c r="B119" s="43"/>
      <c r="C119" s="41"/>
      <c r="E119" s="145"/>
      <c r="F119" s="15" t="str">
        <f t="shared" si="7"/>
        <v/>
      </c>
      <c r="G119" s="15" t="str">
        <f t="shared" si="8"/>
        <v/>
      </c>
      <c r="H119" s="15" t="str">
        <f t="shared" si="9"/>
        <v xml:space="preserve"> </v>
      </c>
      <c r="I119" s="15" t="str">
        <f t="shared" si="10"/>
        <v/>
      </c>
      <c r="J119" s="191" t="str">
        <f t="shared" si="6"/>
        <v/>
      </c>
      <c r="M119" s="40"/>
      <c r="N119" s="40"/>
      <c r="O119" s="41"/>
      <c r="P119" s="11"/>
      <c r="Q119" s="228" t="str">
        <f t="shared" si="11"/>
        <v xml:space="preserve"> </v>
      </c>
      <c r="R119" s="6"/>
    </row>
    <row r="120" spans="1:18" x14ac:dyDescent="0.25">
      <c r="A120" s="43"/>
      <c r="B120" s="43"/>
      <c r="C120" s="41"/>
      <c r="E120" s="145"/>
      <c r="F120" s="15" t="str">
        <f t="shared" si="7"/>
        <v/>
      </c>
      <c r="G120" s="15" t="str">
        <f t="shared" si="8"/>
        <v/>
      </c>
      <c r="H120" s="15" t="str">
        <f t="shared" si="9"/>
        <v xml:space="preserve"> </v>
      </c>
      <c r="I120" s="15" t="str">
        <f t="shared" si="10"/>
        <v/>
      </c>
      <c r="J120" s="191" t="str">
        <f t="shared" si="6"/>
        <v/>
      </c>
      <c r="M120" s="40"/>
      <c r="N120" s="40"/>
      <c r="O120" s="41"/>
      <c r="P120" s="11"/>
      <c r="Q120" s="228" t="str">
        <f t="shared" si="11"/>
        <v xml:space="preserve"> </v>
      </c>
      <c r="R120" s="6"/>
    </row>
    <row r="121" spans="1:18" x14ac:dyDescent="0.25">
      <c r="A121" s="43"/>
      <c r="B121" s="43"/>
      <c r="C121" s="41"/>
      <c r="E121" s="145"/>
      <c r="F121" s="15" t="str">
        <f t="shared" si="7"/>
        <v/>
      </c>
      <c r="G121" s="15" t="str">
        <f t="shared" si="8"/>
        <v/>
      </c>
      <c r="H121" s="15" t="str">
        <f t="shared" si="9"/>
        <v xml:space="preserve"> </v>
      </c>
      <c r="I121" s="15" t="str">
        <f t="shared" si="10"/>
        <v/>
      </c>
      <c r="J121" s="191" t="str">
        <f t="shared" si="6"/>
        <v/>
      </c>
      <c r="M121" s="40"/>
      <c r="N121" s="40"/>
      <c r="O121" s="41"/>
      <c r="P121" s="11"/>
      <c r="Q121" s="228" t="str">
        <f t="shared" si="11"/>
        <v xml:space="preserve"> </v>
      </c>
      <c r="R121" s="6"/>
    </row>
    <row r="122" spans="1:18" x14ac:dyDescent="0.25">
      <c r="A122" s="43"/>
      <c r="B122" s="43"/>
      <c r="C122" s="41"/>
      <c r="E122" s="145"/>
      <c r="F122" s="15" t="str">
        <f t="shared" si="7"/>
        <v/>
      </c>
      <c r="G122" s="15" t="str">
        <f t="shared" si="8"/>
        <v/>
      </c>
      <c r="H122" s="15" t="str">
        <f t="shared" si="9"/>
        <v xml:space="preserve"> </v>
      </c>
      <c r="I122" s="15" t="str">
        <f t="shared" si="10"/>
        <v/>
      </c>
      <c r="J122" s="191" t="str">
        <f t="shared" si="6"/>
        <v/>
      </c>
      <c r="M122" s="40"/>
      <c r="N122" s="40"/>
      <c r="O122" s="41"/>
      <c r="P122" s="11"/>
      <c r="Q122" s="228" t="str">
        <f t="shared" si="11"/>
        <v xml:space="preserve"> </v>
      </c>
      <c r="R122" s="6"/>
    </row>
    <row r="123" spans="1:18" x14ac:dyDescent="0.25">
      <c r="A123" s="43"/>
      <c r="B123" s="43"/>
      <c r="C123" s="41"/>
      <c r="E123" s="145"/>
      <c r="F123" s="15" t="str">
        <f t="shared" si="7"/>
        <v/>
      </c>
      <c r="G123" s="15" t="str">
        <f t="shared" si="8"/>
        <v/>
      </c>
      <c r="H123" s="15" t="str">
        <f t="shared" si="9"/>
        <v xml:space="preserve"> </v>
      </c>
      <c r="I123" s="15" t="str">
        <f t="shared" si="10"/>
        <v/>
      </c>
      <c r="J123" s="191" t="str">
        <f t="shared" si="6"/>
        <v/>
      </c>
      <c r="M123" s="40"/>
      <c r="N123" s="40"/>
      <c r="O123" s="41"/>
      <c r="P123" s="11"/>
      <c r="Q123" s="228" t="str">
        <f t="shared" si="11"/>
        <v xml:space="preserve"> </v>
      </c>
      <c r="R123" s="6"/>
    </row>
    <row r="124" spans="1:18" x14ac:dyDescent="0.25">
      <c r="A124" s="43"/>
      <c r="B124" s="43"/>
      <c r="C124" s="41"/>
      <c r="E124" s="145"/>
      <c r="F124" s="15" t="str">
        <f t="shared" si="7"/>
        <v/>
      </c>
      <c r="G124" s="15" t="str">
        <f t="shared" si="8"/>
        <v/>
      </c>
      <c r="H124" s="15" t="str">
        <f t="shared" si="9"/>
        <v xml:space="preserve"> </v>
      </c>
      <c r="I124" s="15" t="str">
        <f t="shared" si="10"/>
        <v/>
      </c>
      <c r="J124" s="191" t="str">
        <f t="shared" si="6"/>
        <v/>
      </c>
      <c r="M124" s="40"/>
      <c r="N124" s="40"/>
      <c r="O124" s="41"/>
      <c r="P124" s="11"/>
      <c r="Q124" s="228" t="str">
        <f t="shared" si="11"/>
        <v xml:space="preserve"> </v>
      </c>
      <c r="R124" s="6"/>
    </row>
    <row r="125" spans="1:18" x14ac:dyDescent="0.25">
      <c r="A125" s="43"/>
      <c r="B125" s="43"/>
      <c r="C125" s="41"/>
      <c r="E125" s="145"/>
      <c r="F125" s="15" t="str">
        <f t="shared" si="7"/>
        <v/>
      </c>
      <c r="G125" s="15" t="str">
        <f t="shared" si="8"/>
        <v/>
      </c>
      <c r="H125" s="15" t="str">
        <f t="shared" si="9"/>
        <v xml:space="preserve"> </v>
      </c>
      <c r="I125" s="15" t="str">
        <f t="shared" si="10"/>
        <v/>
      </c>
      <c r="J125" s="191" t="str">
        <f t="shared" si="6"/>
        <v/>
      </c>
      <c r="M125" s="40"/>
      <c r="N125" s="40"/>
      <c r="O125" s="41"/>
      <c r="P125" s="11"/>
      <c r="Q125" s="228" t="str">
        <f t="shared" si="11"/>
        <v xml:space="preserve"> </v>
      </c>
      <c r="R125" s="6"/>
    </row>
    <row r="126" spans="1:18" x14ac:dyDescent="0.25">
      <c r="A126" s="43"/>
      <c r="B126" s="43"/>
      <c r="C126" s="41"/>
      <c r="E126" s="145"/>
      <c r="F126" s="15" t="str">
        <f t="shared" si="7"/>
        <v/>
      </c>
      <c r="G126" s="15" t="str">
        <f t="shared" si="8"/>
        <v/>
      </c>
      <c r="H126" s="15" t="str">
        <f t="shared" si="9"/>
        <v xml:space="preserve"> </v>
      </c>
      <c r="I126" s="15" t="str">
        <f t="shared" si="10"/>
        <v/>
      </c>
      <c r="J126" s="191" t="str">
        <f t="shared" si="6"/>
        <v/>
      </c>
      <c r="M126" s="40"/>
      <c r="N126" s="40"/>
      <c r="O126" s="41"/>
      <c r="P126" s="11"/>
      <c r="Q126" s="228" t="str">
        <f t="shared" si="11"/>
        <v xml:space="preserve"> </v>
      </c>
      <c r="R126" s="6"/>
    </row>
    <row r="127" spans="1:18" x14ac:dyDescent="0.25">
      <c r="A127" s="43"/>
      <c r="B127" s="43"/>
      <c r="C127" s="41"/>
      <c r="E127" s="145"/>
      <c r="F127" s="15" t="str">
        <f t="shared" si="7"/>
        <v/>
      </c>
      <c r="G127" s="15" t="str">
        <f t="shared" si="8"/>
        <v/>
      </c>
      <c r="H127" s="15" t="str">
        <f t="shared" si="9"/>
        <v xml:space="preserve"> </v>
      </c>
      <c r="I127" s="15" t="str">
        <f t="shared" si="10"/>
        <v/>
      </c>
      <c r="J127" s="191" t="str">
        <f t="shared" si="6"/>
        <v/>
      </c>
      <c r="M127" s="40"/>
      <c r="N127" s="40"/>
      <c r="O127" s="41"/>
      <c r="P127" s="11"/>
      <c r="Q127" s="228" t="str">
        <f t="shared" si="11"/>
        <v xml:space="preserve"> </v>
      </c>
      <c r="R127" s="6"/>
    </row>
    <row r="128" spans="1:18" x14ac:dyDescent="0.25">
      <c r="A128" s="43"/>
      <c r="B128" s="43"/>
      <c r="C128" s="41"/>
      <c r="E128" s="145"/>
      <c r="F128" s="15" t="str">
        <f t="shared" si="7"/>
        <v/>
      </c>
      <c r="G128" s="15" t="str">
        <f t="shared" si="8"/>
        <v/>
      </c>
      <c r="H128" s="15" t="str">
        <f t="shared" si="9"/>
        <v xml:space="preserve"> </v>
      </c>
      <c r="I128" s="15" t="str">
        <f t="shared" si="10"/>
        <v/>
      </c>
      <c r="J128" s="191" t="str">
        <f t="shared" si="6"/>
        <v/>
      </c>
      <c r="M128" s="40"/>
      <c r="N128" s="40"/>
      <c r="O128" s="41"/>
      <c r="P128" s="11"/>
      <c r="Q128" s="228" t="str">
        <f t="shared" si="11"/>
        <v xml:space="preserve"> </v>
      </c>
      <c r="R128" s="6"/>
    </row>
    <row r="129" spans="1:18" x14ac:dyDescent="0.25">
      <c r="A129" s="43"/>
      <c r="B129" s="43"/>
      <c r="C129" s="41"/>
      <c r="E129" s="145"/>
      <c r="F129" s="15" t="str">
        <f t="shared" si="7"/>
        <v/>
      </c>
      <c r="G129" s="15" t="str">
        <f t="shared" si="8"/>
        <v/>
      </c>
      <c r="H129" s="15" t="str">
        <f t="shared" si="9"/>
        <v xml:space="preserve"> </v>
      </c>
      <c r="I129" s="15" t="str">
        <f t="shared" si="10"/>
        <v/>
      </c>
      <c r="J129" s="191" t="str">
        <f t="shared" si="6"/>
        <v/>
      </c>
      <c r="M129" s="40"/>
      <c r="N129" s="40"/>
      <c r="O129" s="41"/>
      <c r="P129" s="11"/>
      <c r="Q129" s="228" t="str">
        <f t="shared" si="11"/>
        <v xml:space="preserve"> </v>
      </c>
      <c r="R129" s="6"/>
    </row>
    <row r="130" spans="1:18" x14ac:dyDescent="0.25">
      <c r="A130" s="43"/>
      <c r="B130" s="43"/>
      <c r="C130" s="41"/>
      <c r="E130" s="145"/>
      <c r="F130" s="15" t="str">
        <f t="shared" si="7"/>
        <v/>
      </c>
      <c r="G130" s="15" t="str">
        <f t="shared" si="8"/>
        <v/>
      </c>
      <c r="H130" s="15" t="str">
        <f t="shared" si="9"/>
        <v xml:space="preserve"> </v>
      </c>
      <c r="I130" s="15" t="str">
        <f t="shared" si="10"/>
        <v/>
      </c>
      <c r="J130" s="191" t="str">
        <f t="shared" si="6"/>
        <v/>
      </c>
      <c r="M130" s="40"/>
      <c r="N130" s="40"/>
      <c r="O130" s="41"/>
      <c r="P130" s="11"/>
      <c r="Q130" s="228" t="str">
        <f t="shared" si="11"/>
        <v xml:space="preserve"> </v>
      </c>
      <c r="R130" s="6"/>
    </row>
    <row r="131" spans="1:18" x14ac:dyDescent="0.25">
      <c r="A131" s="43"/>
      <c r="B131" s="43"/>
      <c r="C131" s="41"/>
      <c r="E131" s="145"/>
      <c r="F131" s="15" t="str">
        <f t="shared" si="7"/>
        <v/>
      </c>
      <c r="G131" s="15" t="str">
        <f t="shared" si="8"/>
        <v/>
      </c>
      <c r="H131" s="15" t="str">
        <f t="shared" si="9"/>
        <v xml:space="preserve"> </v>
      </c>
      <c r="I131" s="15" t="str">
        <f t="shared" si="10"/>
        <v/>
      </c>
      <c r="J131" s="191" t="str">
        <f t="shared" ref="J131:J194" si="12">IF(ISNUMBER(F131), IF(B131-A131=0, 1, IF(B131-A131=2, 3, IF(B131-A131=6, 7, B131-A131))),"")</f>
        <v/>
      </c>
      <c r="M131" s="40"/>
      <c r="N131" s="40"/>
      <c r="O131" s="41"/>
      <c r="P131" s="11"/>
      <c r="Q131" s="228" t="str">
        <f t="shared" si="11"/>
        <v xml:space="preserve"> </v>
      </c>
      <c r="R131" s="6"/>
    </row>
    <row r="132" spans="1:18" x14ac:dyDescent="0.25">
      <c r="A132" s="43"/>
      <c r="B132" s="43"/>
      <c r="C132" s="41"/>
      <c r="E132" s="145"/>
      <c r="F132" s="15" t="str">
        <f t="shared" ref="F132:F195" si="13">IF(ISNUMBER(C132),C132*E132/1000,"")</f>
        <v/>
      </c>
      <c r="G132" s="15" t="str">
        <f t="shared" ref="G132:G195" si="14">IF(ISNUMBER(D132),D132*E132/1000,"")</f>
        <v/>
      </c>
      <c r="H132" s="15" t="str">
        <f t="shared" ref="H132:H195" si="15">IF(ISNUMBER(C132),G132," ")</f>
        <v xml:space="preserve"> </v>
      </c>
      <c r="I132" s="15" t="str">
        <f t="shared" ref="I132:I195" si="16">IFERROR(IF(AND(ISNUMBER(C132),ISNUMBER(D132)),(F132-G132)/F132*100,""),"Kommentera volym--&gt;")</f>
        <v/>
      </c>
      <c r="J132" s="191" t="str">
        <f t="shared" si="12"/>
        <v/>
      </c>
      <c r="M132" s="40"/>
      <c r="N132" s="40"/>
      <c r="O132" s="41"/>
      <c r="P132" s="11"/>
      <c r="Q132" s="228" t="str">
        <f t="shared" si="11"/>
        <v xml:space="preserve"> </v>
      </c>
      <c r="R132" s="6"/>
    </row>
    <row r="133" spans="1:18" x14ac:dyDescent="0.25">
      <c r="A133" s="43"/>
      <c r="B133" s="43"/>
      <c r="C133" s="41"/>
      <c r="E133" s="145"/>
      <c r="F133" s="15" t="str">
        <f t="shared" si="13"/>
        <v/>
      </c>
      <c r="G133" s="15" t="str">
        <f t="shared" si="14"/>
        <v/>
      </c>
      <c r="H133" s="15" t="str">
        <f t="shared" si="15"/>
        <v xml:space="preserve"> </v>
      </c>
      <c r="I133" s="15" t="str">
        <f t="shared" si="16"/>
        <v/>
      </c>
      <c r="J133" s="191" t="str">
        <f t="shared" si="12"/>
        <v/>
      </c>
      <c r="M133" s="40"/>
      <c r="N133" s="40"/>
      <c r="O133" s="41"/>
      <c r="P133" s="11"/>
      <c r="Q133" s="228" t="str">
        <f t="shared" si="11"/>
        <v xml:space="preserve"> </v>
      </c>
      <c r="R133" s="6"/>
    </row>
    <row r="134" spans="1:18" x14ac:dyDescent="0.25">
      <c r="A134" s="43"/>
      <c r="B134" s="43"/>
      <c r="C134" s="41"/>
      <c r="E134" s="145"/>
      <c r="F134" s="15" t="str">
        <f t="shared" si="13"/>
        <v/>
      </c>
      <c r="G134" s="15" t="str">
        <f t="shared" si="14"/>
        <v/>
      </c>
      <c r="H134" s="15" t="str">
        <f t="shared" si="15"/>
        <v xml:space="preserve"> </v>
      </c>
      <c r="I134" s="15" t="str">
        <f t="shared" si="16"/>
        <v/>
      </c>
      <c r="J134" s="191" t="str">
        <f t="shared" si="12"/>
        <v/>
      </c>
      <c r="M134" s="40"/>
      <c r="N134" s="40"/>
      <c r="O134" s="41"/>
      <c r="P134" s="11"/>
      <c r="Q134" s="228" t="str">
        <f t="shared" si="11"/>
        <v xml:space="preserve"> </v>
      </c>
      <c r="R134" s="6"/>
    </row>
    <row r="135" spans="1:18" x14ac:dyDescent="0.25">
      <c r="A135" s="43"/>
      <c r="B135" s="43"/>
      <c r="C135" s="41"/>
      <c r="E135" s="145"/>
      <c r="F135" s="15" t="str">
        <f t="shared" si="13"/>
        <v/>
      </c>
      <c r="G135" s="15" t="str">
        <f t="shared" si="14"/>
        <v/>
      </c>
      <c r="H135" s="15" t="str">
        <f t="shared" si="15"/>
        <v xml:space="preserve"> </v>
      </c>
      <c r="I135" s="15" t="str">
        <f t="shared" si="16"/>
        <v/>
      </c>
      <c r="J135" s="191" t="str">
        <f t="shared" si="12"/>
        <v/>
      </c>
      <c r="M135" s="40"/>
      <c r="N135" s="40"/>
      <c r="O135" s="41"/>
      <c r="P135" s="11"/>
      <c r="Q135" s="228" t="str">
        <f t="shared" si="11"/>
        <v xml:space="preserve"> </v>
      </c>
      <c r="R135" s="6"/>
    </row>
    <row r="136" spans="1:18" x14ac:dyDescent="0.25">
      <c r="A136" s="43"/>
      <c r="B136" s="43"/>
      <c r="C136" s="41"/>
      <c r="E136" s="145"/>
      <c r="F136" s="15" t="str">
        <f t="shared" si="13"/>
        <v/>
      </c>
      <c r="G136" s="15" t="str">
        <f t="shared" si="14"/>
        <v/>
      </c>
      <c r="H136" s="15" t="str">
        <f t="shared" si="15"/>
        <v xml:space="preserve"> </v>
      </c>
      <c r="I136" s="15" t="str">
        <f t="shared" si="16"/>
        <v/>
      </c>
      <c r="J136" s="191" t="str">
        <f t="shared" si="12"/>
        <v/>
      </c>
      <c r="M136" s="40"/>
      <c r="N136" s="40"/>
      <c r="O136" s="41"/>
      <c r="P136" s="11"/>
      <c r="Q136" s="228" t="str">
        <f t="shared" si="11"/>
        <v xml:space="preserve"> </v>
      </c>
      <c r="R136" s="6"/>
    </row>
    <row r="137" spans="1:18" x14ac:dyDescent="0.25">
      <c r="A137" s="43"/>
      <c r="B137" s="43"/>
      <c r="C137" s="41"/>
      <c r="E137" s="145"/>
      <c r="F137" s="15" t="str">
        <f t="shared" si="13"/>
        <v/>
      </c>
      <c r="G137" s="15" t="str">
        <f t="shared" si="14"/>
        <v/>
      </c>
      <c r="H137" s="15" t="str">
        <f t="shared" si="15"/>
        <v xml:space="preserve"> </v>
      </c>
      <c r="I137" s="15" t="str">
        <f t="shared" si="16"/>
        <v/>
      </c>
      <c r="J137" s="191" t="str">
        <f t="shared" si="12"/>
        <v/>
      </c>
      <c r="M137" s="40"/>
      <c r="N137" s="40"/>
      <c r="O137" s="41"/>
      <c r="P137" s="11"/>
      <c r="Q137" s="228" t="str">
        <f t="shared" si="11"/>
        <v xml:space="preserve"> </v>
      </c>
      <c r="R137" s="6"/>
    </row>
    <row r="138" spans="1:18" x14ac:dyDescent="0.25">
      <c r="A138" s="43"/>
      <c r="B138" s="43"/>
      <c r="C138" s="41"/>
      <c r="E138" s="145"/>
      <c r="F138" s="15" t="str">
        <f t="shared" si="13"/>
        <v/>
      </c>
      <c r="G138" s="15" t="str">
        <f t="shared" si="14"/>
        <v/>
      </c>
      <c r="H138" s="15" t="str">
        <f t="shared" si="15"/>
        <v xml:space="preserve"> </v>
      </c>
      <c r="I138" s="15" t="str">
        <f t="shared" si="16"/>
        <v/>
      </c>
      <c r="J138" s="191" t="str">
        <f t="shared" si="12"/>
        <v/>
      </c>
      <c r="M138" s="40"/>
      <c r="N138" s="40"/>
      <c r="O138" s="41"/>
      <c r="P138" s="11"/>
      <c r="Q138" s="228" t="str">
        <f t="shared" si="11"/>
        <v xml:space="preserve"> </v>
      </c>
      <c r="R138" s="6"/>
    </row>
    <row r="139" spans="1:18" x14ac:dyDescent="0.25">
      <c r="A139" s="43"/>
      <c r="B139" s="43"/>
      <c r="C139" s="41"/>
      <c r="E139" s="145"/>
      <c r="F139" s="15" t="str">
        <f t="shared" si="13"/>
        <v/>
      </c>
      <c r="G139" s="15" t="str">
        <f t="shared" si="14"/>
        <v/>
      </c>
      <c r="H139" s="15" t="str">
        <f t="shared" si="15"/>
        <v xml:space="preserve"> </v>
      </c>
      <c r="I139" s="15" t="str">
        <f t="shared" si="16"/>
        <v/>
      </c>
      <c r="J139" s="191" t="str">
        <f t="shared" si="12"/>
        <v/>
      </c>
      <c r="M139" s="40"/>
      <c r="N139" s="40"/>
      <c r="O139" s="41"/>
      <c r="P139" s="11"/>
      <c r="Q139" s="228" t="str">
        <f t="shared" si="11"/>
        <v xml:space="preserve"> </v>
      </c>
      <c r="R139" s="6"/>
    </row>
    <row r="140" spans="1:18" x14ac:dyDescent="0.25">
      <c r="A140" s="43"/>
      <c r="B140" s="43"/>
      <c r="C140" s="41"/>
      <c r="E140" s="145"/>
      <c r="F140" s="15" t="str">
        <f t="shared" si="13"/>
        <v/>
      </c>
      <c r="G140" s="15" t="str">
        <f t="shared" si="14"/>
        <v/>
      </c>
      <c r="H140" s="15" t="str">
        <f t="shared" si="15"/>
        <v xml:space="preserve"> </v>
      </c>
      <c r="I140" s="15" t="str">
        <f t="shared" si="16"/>
        <v/>
      </c>
      <c r="J140" s="191" t="str">
        <f t="shared" si="12"/>
        <v/>
      </c>
      <c r="M140" s="40"/>
      <c r="N140" s="40"/>
      <c r="O140" s="41"/>
      <c r="P140" s="11"/>
      <c r="Q140" s="228" t="str">
        <f t="shared" si="11"/>
        <v xml:space="preserve"> </v>
      </c>
      <c r="R140" s="6"/>
    </row>
    <row r="141" spans="1:18" x14ac:dyDescent="0.25">
      <c r="A141" s="43"/>
      <c r="B141" s="43"/>
      <c r="C141" s="41"/>
      <c r="E141" s="145"/>
      <c r="F141" s="15" t="str">
        <f t="shared" si="13"/>
        <v/>
      </c>
      <c r="G141" s="15" t="str">
        <f t="shared" si="14"/>
        <v/>
      </c>
      <c r="H141" s="15" t="str">
        <f t="shared" si="15"/>
        <v xml:space="preserve"> </v>
      </c>
      <c r="I141" s="15" t="str">
        <f t="shared" si="16"/>
        <v/>
      </c>
      <c r="J141" s="191" t="str">
        <f t="shared" si="12"/>
        <v/>
      </c>
      <c r="M141" s="40"/>
      <c r="N141" s="40"/>
      <c r="O141" s="41"/>
      <c r="P141" s="11"/>
      <c r="Q141" s="228" t="str">
        <f t="shared" si="11"/>
        <v xml:space="preserve"> </v>
      </c>
      <c r="R141" s="6"/>
    </row>
    <row r="142" spans="1:18" x14ac:dyDescent="0.25">
      <c r="A142" s="43"/>
      <c r="B142" s="43"/>
      <c r="C142" s="41"/>
      <c r="E142" s="145"/>
      <c r="F142" s="15" t="str">
        <f t="shared" si="13"/>
        <v/>
      </c>
      <c r="G142" s="15" t="str">
        <f t="shared" si="14"/>
        <v/>
      </c>
      <c r="H142" s="15" t="str">
        <f t="shared" si="15"/>
        <v xml:space="preserve"> </v>
      </c>
      <c r="I142" s="15" t="str">
        <f t="shared" si="16"/>
        <v/>
      </c>
      <c r="J142" s="191" t="str">
        <f t="shared" si="12"/>
        <v/>
      </c>
      <c r="M142" s="40"/>
      <c r="N142" s="40"/>
      <c r="O142" s="41"/>
      <c r="P142" s="11"/>
      <c r="Q142" s="228" t="str">
        <f t="shared" si="11"/>
        <v xml:space="preserve"> </v>
      </c>
      <c r="R142" s="6"/>
    </row>
    <row r="143" spans="1:18" x14ac:dyDescent="0.25">
      <c r="A143" s="43"/>
      <c r="B143" s="43"/>
      <c r="C143" s="41"/>
      <c r="E143" s="145"/>
      <c r="F143" s="15" t="str">
        <f t="shared" si="13"/>
        <v/>
      </c>
      <c r="G143" s="15" t="str">
        <f t="shared" si="14"/>
        <v/>
      </c>
      <c r="H143" s="15" t="str">
        <f t="shared" si="15"/>
        <v xml:space="preserve"> </v>
      </c>
      <c r="I143" s="15" t="str">
        <f t="shared" si="16"/>
        <v/>
      </c>
      <c r="J143" s="191" t="str">
        <f t="shared" si="12"/>
        <v/>
      </c>
      <c r="M143" s="40"/>
      <c r="N143" s="40"/>
      <c r="O143" s="41"/>
      <c r="P143" s="11"/>
      <c r="Q143" s="228" t="str">
        <f t="shared" si="11"/>
        <v xml:space="preserve"> </v>
      </c>
      <c r="R143" s="6"/>
    </row>
    <row r="144" spans="1:18" x14ac:dyDescent="0.25">
      <c r="A144" s="43"/>
      <c r="B144" s="43"/>
      <c r="C144" s="41"/>
      <c r="E144" s="145"/>
      <c r="F144" s="15" t="str">
        <f t="shared" si="13"/>
        <v/>
      </c>
      <c r="G144" s="15" t="str">
        <f t="shared" si="14"/>
        <v/>
      </c>
      <c r="H144" s="15" t="str">
        <f t="shared" si="15"/>
        <v xml:space="preserve"> </v>
      </c>
      <c r="I144" s="15" t="str">
        <f t="shared" si="16"/>
        <v/>
      </c>
      <c r="J144" s="191" t="str">
        <f t="shared" si="12"/>
        <v/>
      </c>
      <c r="M144" s="40"/>
      <c r="N144" s="40"/>
      <c r="O144" s="41"/>
      <c r="P144" s="11"/>
      <c r="Q144" s="228" t="str">
        <f t="shared" si="11"/>
        <v xml:space="preserve"> </v>
      </c>
      <c r="R144" s="6"/>
    </row>
    <row r="145" spans="1:18" x14ac:dyDescent="0.25">
      <c r="A145" s="43"/>
      <c r="B145" s="43"/>
      <c r="C145" s="41"/>
      <c r="E145" s="145"/>
      <c r="F145" s="15" t="str">
        <f t="shared" si="13"/>
        <v/>
      </c>
      <c r="G145" s="15" t="str">
        <f t="shared" si="14"/>
        <v/>
      </c>
      <c r="H145" s="15" t="str">
        <f t="shared" si="15"/>
        <v xml:space="preserve"> </v>
      </c>
      <c r="I145" s="15" t="str">
        <f t="shared" si="16"/>
        <v/>
      </c>
      <c r="J145" s="191" t="str">
        <f t="shared" si="12"/>
        <v/>
      </c>
      <c r="M145" s="40"/>
      <c r="N145" s="40"/>
      <c r="O145" s="41"/>
      <c r="P145" s="11"/>
      <c r="Q145" s="228" t="str">
        <f t="shared" si="11"/>
        <v xml:space="preserve"> </v>
      </c>
      <c r="R145" s="6"/>
    </row>
    <row r="146" spans="1:18" x14ac:dyDescent="0.25">
      <c r="A146" s="43"/>
      <c r="B146" s="43"/>
      <c r="C146" s="41"/>
      <c r="E146" s="145"/>
      <c r="F146" s="15" t="str">
        <f t="shared" si="13"/>
        <v/>
      </c>
      <c r="G146" s="15" t="str">
        <f t="shared" si="14"/>
        <v/>
      </c>
      <c r="H146" s="15" t="str">
        <f t="shared" si="15"/>
        <v xml:space="preserve"> </v>
      </c>
      <c r="I146" s="15" t="str">
        <f t="shared" si="16"/>
        <v/>
      </c>
      <c r="J146" s="191" t="str">
        <f t="shared" si="12"/>
        <v/>
      </c>
      <c r="M146" s="40"/>
      <c r="N146" s="40"/>
      <c r="O146" s="41"/>
      <c r="P146" s="11"/>
      <c r="Q146" s="228" t="str">
        <f t="shared" si="11"/>
        <v xml:space="preserve"> </v>
      </c>
      <c r="R146" s="6"/>
    </row>
    <row r="147" spans="1:18" x14ac:dyDescent="0.25">
      <c r="A147" s="43"/>
      <c r="B147" s="43"/>
      <c r="C147" s="41"/>
      <c r="E147" s="145"/>
      <c r="F147" s="15" t="str">
        <f t="shared" si="13"/>
        <v/>
      </c>
      <c r="G147" s="15" t="str">
        <f t="shared" si="14"/>
        <v/>
      </c>
      <c r="H147" s="15" t="str">
        <f t="shared" si="15"/>
        <v xml:space="preserve"> </v>
      </c>
      <c r="I147" s="15" t="str">
        <f t="shared" si="16"/>
        <v/>
      </c>
      <c r="J147" s="191" t="str">
        <f t="shared" si="12"/>
        <v/>
      </c>
      <c r="M147" s="40"/>
      <c r="N147" s="40"/>
      <c r="O147" s="41"/>
      <c r="P147" s="11"/>
      <c r="Q147" s="228" t="str">
        <f t="shared" si="11"/>
        <v xml:space="preserve"> </v>
      </c>
      <c r="R147" s="6"/>
    </row>
    <row r="148" spans="1:18" x14ac:dyDescent="0.25">
      <c r="A148" s="43"/>
      <c r="B148" s="43"/>
      <c r="C148" s="41"/>
      <c r="E148" s="145"/>
      <c r="F148" s="15" t="str">
        <f t="shared" si="13"/>
        <v/>
      </c>
      <c r="G148" s="15" t="str">
        <f t="shared" si="14"/>
        <v/>
      </c>
      <c r="H148" s="15" t="str">
        <f t="shared" si="15"/>
        <v xml:space="preserve"> </v>
      </c>
      <c r="I148" s="15" t="str">
        <f t="shared" si="16"/>
        <v/>
      </c>
      <c r="J148" s="191" t="str">
        <f t="shared" si="12"/>
        <v/>
      </c>
      <c r="M148" s="40"/>
      <c r="N148" s="40"/>
      <c r="O148" s="41"/>
      <c r="P148" s="11"/>
      <c r="Q148" s="228" t="str">
        <f t="shared" si="11"/>
        <v xml:space="preserve"> </v>
      </c>
      <c r="R148" s="6"/>
    </row>
    <row r="149" spans="1:18" x14ac:dyDescent="0.25">
      <c r="A149" s="43"/>
      <c r="B149" s="43"/>
      <c r="C149" s="41"/>
      <c r="E149" s="145"/>
      <c r="F149" s="15" t="str">
        <f t="shared" si="13"/>
        <v/>
      </c>
      <c r="G149" s="15" t="str">
        <f t="shared" si="14"/>
        <v/>
      </c>
      <c r="H149" s="15" t="str">
        <f t="shared" si="15"/>
        <v xml:space="preserve"> </v>
      </c>
      <c r="I149" s="15" t="str">
        <f t="shared" si="16"/>
        <v/>
      </c>
      <c r="J149" s="191" t="str">
        <f t="shared" si="12"/>
        <v/>
      </c>
      <c r="M149" s="40"/>
      <c r="N149" s="40"/>
      <c r="O149" s="41"/>
      <c r="P149" s="11"/>
      <c r="Q149" s="228" t="str">
        <f t="shared" si="11"/>
        <v xml:space="preserve"> </v>
      </c>
      <c r="R149" s="6"/>
    </row>
    <row r="150" spans="1:18" x14ac:dyDescent="0.25">
      <c r="A150" s="43"/>
      <c r="B150" s="43"/>
      <c r="C150" s="41"/>
      <c r="E150" s="145"/>
      <c r="F150" s="15" t="str">
        <f t="shared" si="13"/>
        <v/>
      </c>
      <c r="G150" s="15" t="str">
        <f t="shared" si="14"/>
        <v/>
      </c>
      <c r="H150" s="15" t="str">
        <f t="shared" si="15"/>
        <v xml:space="preserve"> </v>
      </c>
      <c r="I150" s="15" t="str">
        <f t="shared" si="16"/>
        <v/>
      </c>
      <c r="J150" s="191" t="str">
        <f t="shared" si="12"/>
        <v/>
      </c>
      <c r="M150" s="40"/>
      <c r="N150" s="40"/>
      <c r="O150" s="41"/>
      <c r="P150" s="11"/>
      <c r="Q150" s="228" t="str">
        <f t="shared" ref="Q150:Q213" si="17">IF(AND(ISNUMBER(O150),ISNUMBER(P150)),(O150*P150/1000)," ")</f>
        <v xml:space="preserve"> </v>
      </c>
      <c r="R150" s="6"/>
    </row>
    <row r="151" spans="1:18" x14ac:dyDescent="0.25">
      <c r="A151" s="43"/>
      <c r="B151" s="43"/>
      <c r="C151" s="41"/>
      <c r="E151" s="145"/>
      <c r="F151" s="15" t="str">
        <f t="shared" si="13"/>
        <v/>
      </c>
      <c r="G151" s="15" t="str">
        <f t="shared" si="14"/>
        <v/>
      </c>
      <c r="H151" s="15" t="str">
        <f t="shared" si="15"/>
        <v xml:space="preserve"> </v>
      </c>
      <c r="I151" s="15" t="str">
        <f t="shared" si="16"/>
        <v/>
      </c>
      <c r="J151" s="191" t="str">
        <f t="shared" si="12"/>
        <v/>
      </c>
      <c r="M151" s="40"/>
      <c r="N151" s="40"/>
      <c r="O151" s="41"/>
      <c r="P151" s="11"/>
      <c r="Q151" s="228" t="str">
        <f t="shared" si="17"/>
        <v xml:space="preserve"> </v>
      </c>
      <c r="R151" s="6"/>
    </row>
    <row r="152" spans="1:18" x14ac:dyDescent="0.25">
      <c r="A152" s="43"/>
      <c r="B152" s="43"/>
      <c r="C152" s="41"/>
      <c r="E152" s="145"/>
      <c r="F152" s="15" t="str">
        <f t="shared" si="13"/>
        <v/>
      </c>
      <c r="G152" s="15" t="str">
        <f t="shared" si="14"/>
        <v/>
      </c>
      <c r="H152" s="15" t="str">
        <f t="shared" si="15"/>
        <v xml:space="preserve"> </v>
      </c>
      <c r="I152" s="15" t="str">
        <f t="shared" si="16"/>
        <v/>
      </c>
      <c r="J152" s="191" t="str">
        <f t="shared" si="12"/>
        <v/>
      </c>
      <c r="M152" s="40"/>
      <c r="N152" s="40"/>
      <c r="O152" s="41"/>
      <c r="P152" s="11"/>
      <c r="Q152" s="228" t="str">
        <f t="shared" si="17"/>
        <v xml:space="preserve"> </v>
      </c>
      <c r="R152" s="6"/>
    </row>
    <row r="153" spans="1:18" x14ac:dyDescent="0.25">
      <c r="A153" s="43"/>
      <c r="B153" s="43"/>
      <c r="C153" s="41"/>
      <c r="E153" s="145"/>
      <c r="F153" s="15" t="str">
        <f t="shared" si="13"/>
        <v/>
      </c>
      <c r="G153" s="15" t="str">
        <f t="shared" si="14"/>
        <v/>
      </c>
      <c r="H153" s="15" t="str">
        <f t="shared" si="15"/>
        <v xml:space="preserve"> </v>
      </c>
      <c r="I153" s="15" t="str">
        <f t="shared" si="16"/>
        <v/>
      </c>
      <c r="J153" s="191" t="str">
        <f t="shared" si="12"/>
        <v/>
      </c>
      <c r="M153" s="40"/>
      <c r="N153" s="40"/>
      <c r="O153" s="41"/>
      <c r="P153" s="11"/>
      <c r="Q153" s="228" t="str">
        <f t="shared" si="17"/>
        <v xml:space="preserve"> </v>
      </c>
      <c r="R153" s="6"/>
    </row>
    <row r="154" spans="1:18" x14ac:dyDescent="0.25">
      <c r="A154" s="43"/>
      <c r="B154" s="43"/>
      <c r="C154" s="41"/>
      <c r="E154" s="145"/>
      <c r="F154" s="15" t="str">
        <f t="shared" si="13"/>
        <v/>
      </c>
      <c r="G154" s="15" t="str">
        <f t="shared" si="14"/>
        <v/>
      </c>
      <c r="H154" s="15" t="str">
        <f t="shared" si="15"/>
        <v xml:space="preserve"> </v>
      </c>
      <c r="I154" s="15" t="str">
        <f t="shared" si="16"/>
        <v/>
      </c>
      <c r="J154" s="191" t="str">
        <f t="shared" si="12"/>
        <v/>
      </c>
      <c r="M154" s="40"/>
      <c r="N154" s="40"/>
      <c r="O154" s="41"/>
      <c r="P154" s="11"/>
      <c r="Q154" s="228" t="str">
        <f t="shared" si="17"/>
        <v xml:space="preserve"> </v>
      </c>
      <c r="R154" s="6"/>
    </row>
    <row r="155" spans="1:18" x14ac:dyDescent="0.25">
      <c r="A155" s="43"/>
      <c r="B155" s="43"/>
      <c r="C155" s="41"/>
      <c r="E155" s="145"/>
      <c r="F155" s="15" t="str">
        <f t="shared" si="13"/>
        <v/>
      </c>
      <c r="G155" s="15" t="str">
        <f t="shared" si="14"/>
        <v/>
      </c>
      <c r="H155" s="15" t="str">
        <f t="shared" si="15"/>
        <v xml:space="preserve"> </v>
      </c>
      <c r="I155" s="15" t="str">
        <f t="shared" si="16"/>
        <v/>
      </c>
      <c r="J155" s="191" t="str">
        <f t="shared" si="12"/>
        <v/>
      </c>
      <c r="M155" s="40"/>
      <c r="N155" s="40"/>
      <c r="O155" s="41"/>
      <c r="P155" s="11"/>
      <c r="Q155" s="228" t="str">
        <f t="shared" si="17"/>
        <v xml:space="preserve"> </v>
      </c>
      <c r="R155" s="6"/>
    </row>
    <row r="156" spans="1:18" x14ac:dyDescent="0.25">
      <c r="A156" s="43"/>
      <c r="B156" s="43"/>
      <c r="C156" s="41"/>
      <c r="E156" s="145"/>
      <c r="F156" s="15" t="str">
        <f t="shared" si="13"/>
        <v/>
      </c>
      <c r="G156" s="15" t="str">
        <f t="shared" si="14"/>
        <v/>
      </c>
      <c r="H156" s="15" t="str">
        <f t="shared" si="15"/>
        <v xml:space="preserve"> </v>
      </c>
      <c r="I156" s="15" t="str">
        <f t="shared" si="16"/>
        <v/>
      </c>
      <c r="J156" s="191" t="str">
        <f t="shared" si="12"/>
        <v/>
      </c>
      <c r="M156" s="40"/>
      <c r="N156" s="40"/>
      <c r="O156" s="41"/>
      <c r="P156" s="11"/>
      <c r="Q156" s="228" t="str">
        <f t="shared" si="17"/>
        <v xml:space="preserve"> </v>
      </c>
      <c r="R156" s="6"/>
    </row>
    <row r="157" spans="1:18" x14ac:dyDescent="0.25">
      <c r="A157" s="43"/>
      <c r="B157" s="43"/>
      <c r="C157" s="41"/>
      <c r="E157" s="145"/>
      <c r="F157" s="15" t="str">
        <f t="shared" si="13"/>
        <v/>
      </c>
      <c r="G157" s="15" t="str">
        <f t="shared" si="14"/>
        <v/>
      </c>
      <c r="H157" s="15" t="str">
        <f t="shared" si="15"/>
        <v xml:space="preserve"> </v>
      </c>
      <c r="I157" s="15" t="str">
        <f t="shared" si="16"/>
        <v/>
      </c>
      <c r="J157" s="191" t="str">
        <f t="shared" si="12"/>
        <v/>
      </c>
      <c r="M157" s="40"/>
      <c r="N157" s="40"/>
      <c r="O157" s="41"/>
      <c r="P157" s="11"/>
      <c r="Q157" s="228" t="str">
        <f t="shared" si="17"/>
        <v xml:space="preserve"> </v>
      </c>
      <c r="R157" s="6"/>
    </row>
    <row r="158" spans="1:18" x14ac:dyDescent="0.25">
      <c r="A158" s="43"/>
      <c r="B158" s="43"/>
      <c r="C158" s="41"/>
      <c r="E158" s="145"/>
      <c r="F158" s="15" t="str">
        <f t="shared" si="13"/>
        <v/>
      </c>
      <c r="G158" s="15" t="str">
        <f t="shared" si="14"/>
        <v/>
      </c>
      <c r="H158" s="15" t="str">
        <f t="shared" si="15"/>
        <v xml:space="preserve"> </v>
      </c>
      <c r="I158" s="15" t="str">
        <f t="shared" si="16"/>
        <v/>
      </c>
      <c r="J158" s="191" t="str">
        <f t="shared" si="12"/>
        <v/>
      </c>
      <c r="M158" s="40"/>
      <c r="N158" s="40"/>
      <c r="O158" s="41"/>
      <c r="P158" s="11"/>
      <c r="Q158" s="228" t="str">
        <f t="shared" si="17"/>
        <v xml:space="preserve"> </v>
      </c>
      <c r="R158" s="6"/>
    </row>
    <row r="159" spans="1:18" x14ac:dyDescent="0.25">
      <c r="A159" s="43"/>
      <c r="B159" s="43"/>
      <c r="C159" s="41"/>
      <c r="E159" s="145"/>
      <c r="F159" s="15" t="str">
        <f t="shared" si="13"/>
        <v/>
      </c>
      <c r="G159" s="15" t="str">
        <f t="shared" si="14"/>
        <v/>
      </c>
      <c r="H159" s="15" t="str">
        <f t="shared" si="15"/>
        <v xml:space="preserve"> </v>
      </c>
      <c r="I159" s="15" t="str">
        <f t="shared" si="16"/>
        <v/>
      </c>
      <c r="J159" s="191" t="str">
        <f t="shared" si="12"/>
        <v/>
      </c>
      <c r="M159" s="40"/>
      <c r="N159" s="40"/>
      <c r="O159" s="41"/>
      <c r="P159" s="11"/>
      <c r="Q159" s="228" t="str">
        <f t="shared" si="17"/>
        <v xml:space="preserve"> </v>
      </c>
      <c r="R159" s="6"/>
    </row>
    <row r="160" spans="1:18" x14ac:dyDescent="0.25">
      <c r="A160" s="43"/>
      <c r="B160" s="43"/>
      <c r="C160" s="41"/>
      <c r="E160" s="145"/>
      <c r="F160" s="15" t="str">
        <f t="shared" si="13"/>
        <v/>
      </c>
      <c r="G160" s="15" t="str">
        <f t="shared" si="14"/>
        <v/>
      </c>
      <c r="H160" s="15" t="str">
        <f t="shared" si="15"/>
        <v xml:space="preserve"> </v>
      </c>
      <c r="I160" s="15" t="str">
        <f t="shared" si="16"/>
        <v/>
      </c>
      <c r="J160" s="191" t="str">
        <f t="shared" si="12"/>
        <v/>
      </c>
      <c r="M160" s="40"/>
      <c r="N160" s="40"/>
      <c r="O160" s="41"/>
      <c r="P160" s="11"/>
      <c r="Q160" s="228" t="str">
        <f t="shared" si="17"/>
        <v xml:space="preserve"> </v>
      </c>
      <c r="R160" s="6"/>
    </row>
    <row r="161" spans="1:18" x14ac:dyDescent="0.25">
      <c r="A161" s="43"/>
      <c r="B161" s="43"/>
      <c r="C161" s="41"/>
      <c r="E161" s="145"/>
      <c r="F161" s="15" t="str">
        <f t="shared" si="13"/>
        <v/>
      </c>
      <c r="G161" s="15" t="str">
        <f t="shared" si="14"/>
        <v/>
      </c>
      <c r="H161" s="15" t="str">
        <f t="shared" si="15"/>
        <v xml:space="preserve"> </v>
      </c>
      <c r="I161" s="15" t="str">
        <f t="shared" si="16"/>
        <v/>
      </c>
      <c r="J161" s="191" t="str">
        <f t="shared" si="12"/>
        <v/>
      </c>
      <c r="M161" s="40"/>
      <c r="N161" s="40"/>
      <c r="O161" s="41"/>
      <c r="P161" s="11"/>
      <c r="Q161" s="228" t="str">
        <f t="shared" si="17"/>
        <v xml:space="preserve"> </v>
      </c>
      <c r="R161" s="6"/>
    </row>
    <row r="162" spans="1:18" x14ac:dyDescent="0.25">
      <c r="A162" s="43"/>
      <c r="B162" s="43"/>
      <c r="C162" s="41"/>
      <c r="E162" s="145"/>
      <c r="F162" s="15" t="str">
        <f t="shared" si="13"/>
        <v/>
      </c>
      <c r="G162" s="15" t="str">
        <f t="shared" si="14"/>
        <v/>
      </c>
      <c r="H162" s="15" t="str">
        <f t="shared" si="15"/>
        <v xml:space="preserve"> </v>
      </c>
      <c r="I162" s="15" t="str">
        <f t="shared" si="16"/>
        <v/>
      </c>
      <c r="J162" s="191" t="str">
        <f t="shared" si="12"/>
        <v/>
      </c>
      <c r="M162" s="40"/>
      <c r="N162" s="40"/>
      <c r="O162" s="41"/>
      <c r="P162" s="11"/>
      <c r="Q162" s="228" t="str">
        <f t="shared" si="17"/>
        <v xml:space="preserve"> </v>
      </c>
      <c r="R162" s="6"/>
    </row>
    <row r="163" spans="1:18" x14ac:dyDescent="0.25">
      <c r="A163" s="43"/>
      <c r="B163" s="43"/>
      <c r="C163" s="41"/>
      <c r="E163" s="145"/>
      <c r="F163" s="15" t="str">
        <f t="shared" si="13"/>
        <v/>
      </c>
      <c r="G163" s="15" t="str">
        <f t="shared" si="14"/>
        <v/>
      </c>
      <c r="H163" s="15" t="str">
        <f t="shared" si="15"/>
        <v xml:space="preserve"> </v>
      </c>
      <c r="I163" s="15" t="str">
        <f t="shared" si="16"/>
        <v/>
      </c>
      <c r="J163" s="191" t="str">
        <f t="shared" si="12"/>
        <v/>
      </c>
      <c r="M163" s="40"/>
      <c r="N163" s="40"/>
      <c r="O163" s="41"/>
      <c r="P163" s="11"/>
      <c r="Q163" s="228" t="str">
        <f t="shared" si="17"/>
        <v xml:space="preserve"> </v>
      </c>
      <c r="R163" s="6"/>
    </row>
    <row r="164" spans="1:18" x14ac:dyDescent="0.25">
      <c r="A164" s="43"/>
      <c r="B164" s="43"/>
      <c r="C164" s="41"/>
      <c r="E164" s="145"/>
      <c r="F164" s="15" t="str">
        <f t="shared" si="13"/>
        <v/>
      </c>
      <c r="G164" s="15" t="str">
        <f t="shared" si="14"/>
        <v/>
      </c>
      <c r="H164" s="15" t="str">
        <f t="shared" si="15"/>
        <v xml:space="preserve"> </v>
      </c>
      <c r="I164" s="15" t="str">
        <f t="shared" si="16"/>
        <v/>
      </c>
      <c r="J164" s="191" t="str">
        <f t="shared" si="12"/>
        <v/>
      </c>
      <c r="M164" s="40"/>
      <c r="N164" s="40"/>
      <c r="O164" s="41"/>
      <c r="P164" s="11"/>
      <c r="Q164" s="228" t="str">
        <f t="shared" si="17"/>
        <v xml:space="preserve"> </v>
      </c>
      <c r="R164" s="6"/>
    </row>
    <row r="165" spans="1:18" x14ac:dyDescent="0.25">
      <c r="A165" s="43"/>
      <c r="B165" s="43"/>
      <c r="C165" s="41"/>
      <c r="E165" s="145"/>
      <c r="F165" s="15" t="str">
        <f t="shared" si="13"/>
        <v/>
      </c>
      <c r="G165" s="15" t="str">
        <f t="shared" si="14"/>
        <v/>
      </c>
      <c r="H165" s="15" t="str">
        <f t="shared" si="15"/>
        <v xml:space="preserve"> </v>
      </c>
      <c r="I165" s="15" t="str">
        <f t="shared" si="16"/>
        <v/>
      </c>
      <c r="J165" s="191" t="str">
        <f t="shared" si="12"/>
        <v/>
      </c>
      <c r="M165" s="40"/>
      <c r="N165" s="40"/>
      <c r="O165" s="41"/>
      <c r="P165" s="11"/>
      <c r="Q165" s="228" t="str">
        <f t="shared" si="17"/>
        <v xml:space="preserve"> </v>
      </c>
      <c r="R165" s="6"/>
    </row>
    <row r="166" spans="1:18" x14ac:dyDescent="0.25">
      <c r="A166" s="43"/>
      <c r="B166" s="43"/>
      <c r="C166" s="41"/>
      <c r="E166" s="145"/>
      <c r="F166" s="15" t="str">
        <f t="shared" si="13"/>
        <v/>
      </c>
      <c r="G166" s="15" t="str">
        <f t="shared" si="14"/>
        <v/>
      </c>
      <c r="H166" s="15" t="str">
        <f t="shared" si="15"/>
        <v xml:space="preserve"> </v>
      </c>
      <c r="I166" s="15" t="str">
        <f t="shared" si="16"/>
        <v/>
      </c>
      <c r="J166" s="191" t="str">
        <f t="shared" si="12"/>
        <v/>
      </c>
      <c r="M166" s="40"/>
      <c r="N166" s="40"/>
      <c r="O166" s="41"/>
      <c r="P166" s="11"/>
      <c r="Q166" s="228" t="str">
        <f t="shared" si="17"/>
        <v xml:space="preserve"> </v>
      </c>
      <c r="R166" s="6"/>
    </row>
    <row r="167" spans="1:18" x14ac:dyDescent="0.25">
      <c r="A167" s="43"/>
      <c r="B167" s="43"/>
      <c r="C167" s="41"/>
      <c r="E167" s="145"/>
      <c r="F167" s="15" t="str">
        <f t="shared" si="13"/>
        <v/>
      </c>
      <c r="G167" s="15" t="str">
        <f t="shared" si="14"/>
        <v/>
      </c>
      <c r="H167" s="15" t="str">
        <f t="shared" si="15"/>
        <v xml:space="preserve"> </v>
      </c>
      <c r="I167" s="15" t="str">
        <f t="shared" si="16"/>
        <v/>
      </c>
      <c r="J167" s="191" t="str">
        <f t="shared" si="12"/>
        <v/>
      </c>
      <c r="M167" s="40"/>
      <c r="N167" s="40"/>
      <c r="O167" s="41"/>
      <c r="P167" s="11"/>
      <c r="Q167" s="228" t="str">
        <f t="shared" si="17"/>
        <v xml:space="preserve"> </v>
      </c>
      <c r="R167" s="6"/>
    </row>
    <row r="168" spans="1:18" x14ac:dyDescent="0.25">
      <c r="A168" s="43"/>
      <c r="B168" s="43"/>
      <c r="C168" s="41"/>
      <c r="E168" s="145"/>
      <c r="F168" s="15" t="str">
        <f t="shared" si="13"/>
        <v/>
      </c>
      <c r="G168" s="15" t="str">
        <f t="shared" si="14"/>
        <v/>
      </c>
      <c r="H168" s="15" t="str">
        <f t="shared" si="15"/>
        <v xml:space="preserve"> </v>
      </c>
      <c r="I168" s="15" t="str">
        <f t="shared" si="16"/>
        <v/>
      </c>
      <c r="J168" s="191" t="str">
        <f t="shared" si="12"/>
        <v/>
      </c>
      <c r="M168" s="40"/>
      <c r="N168" s="40"/>
      <c r="O168" s="41"/>
      <c r="P168" s="11"/>
      <c r="Q168" s="228" t="str">
        <f t="shared" si="17"/>
        <v xml:space="preserve"> </v>
      </c>
      <c r="R168" s="6"/>
    </row>
    <row r="169" spans="1:18" x14ac:dyDescent="0.25">
      <c r="A169" s="43"/>
      <c r="B169" s="43"/>
      <c r="C169" s="41"/>
      <c r="E169" s="145"/>
      <c r="F169" s="15" t="str">
        <f t="shared" si="13"/>
        <v/>
      </c>
      <c r="G169" s="15" t="str">
        <f t="shared" si="14"/>
        <v/>
      </c>
      <c r="H169" s="15" t="str">
        <f t="shared" si="15"/>
        <v xml:space="preserve"> </v>
      </c>
      <c r="I169" s="15" t="str">
        <f t="shared" si="16"/>
        <v/>
      </c>
      <c r="J169" s="191" t="str">
        <f t="shared" si="12"/>
        <v/>
      </c>
      <c r="M169" s="40"/>
      <c r="N169" s="40"/>
      <c r="O169" s="41"/>
      <c r="P169" s="11"/>
      <c r="Q169" s="228" t="str">
        <f t="shared" si="17"/>
        <v xml:space="preserve"> </v>
      </c>
      <c r="R169" s="6"/>
    </row>
    <row r="170" spans="1:18" x14ac:dyDescent="0.25">
      <c r="A170" s="43"/>
      <c r="B170" s="43"/>
      <c r="C170" s="41"/>
      <c r="E170" s="145"/>
      <c r="F170" s="15" t="str">
        <f t="shared" si="13"/>
        <v/>
      </c>
      <c r="G170" s="15" t="str">
        <f t="shared" si="14"/>
        <v/>
      </c>
      <c r="H170" s="15" t="str">
        <f t="shared" si="15"/>
        <v xml:space="preserve"> </v>
      </c>
      <c r="I170" s="15" t="str">
        <f t="shared" si="16"/>
        <v/>
      </c>
      <c r="J170" s="191" t="str">
        <f t="shared" si="12"/>
        <v/>
      </c>
      <c r="M170" s="40"/>
      <c r="N170" s="40"/>
      <c r="O170" s="41"/>
      <c r="P170" s="11"/>
      <c r="Q170" s="228" t="str">
        <f t="shared" si="17"/>
        <v xml:space="preserve"> </v>
      </c>
      <c r="R170" s="6"/>
    </row>
    <row r="171" spans="1:18" x14ac:dyDescent="0.25">
      <c r="A171" s="43"/>
      <c r="B171" s="43"/>
      <c r="C171" s="41"/>
      <c r="E171" s="145"/>
      <c r="F171" s="15" t="str">
        <f t="shared" si="13"/>
        <v/>
      </c>
      <c r="G171" s="15" t="str">
        <f t="shared" si="14"/>
        <v/>
      </c>
      <c r="H171" s="15" t="str">
        <f t="shared" si="15"/>
        <v xml:space="preserve"> </v>
      </c>
      <c r="I171" s="15" t="str">
        <f t="shared" si="16"/>
        <v/>
      </c>
      <c r="J171" s="191" t="str">
        <f t="shared" si="12"/>
        <v/>
      </c>
      <c r="M171" s="40"/>
      <c r="N171" s="40"/>
      <c r="O171" s="41"/>
      <c r="P171" s="11"/>
      <c r="Q171" s="228" t="str">
        <f t="shared" si="17"/>
        <v xml:space="preserve"> </v>
      </c>
      <c r="R171" s="6"/>
    </row>
    <row r="172" spans="1:18" x14ac:dyDescent="0.25">
      <c r="A172" s="43"/>
      <c r="B172" s="43"/>
      <c r="C172" s="41"/>
      <c r="E172" s="145"/>
      <c r="F172" s="15" t="str">
        <f t="shared" si="13"/>
        <v/>
      </c>
      <c r="G172" s="15" t="str">
        <f t="shared" si="14"/>
        <v/>
      </c>
      <c r="H172" s="15" t="str">
        <f t="shared" si="15"/>
        <v xml:space="preserve"> </v>
      </c>
      <c r="I172" s="15" t="str">
        <f t="shared" si="16"/>
        <v/>
      </c>
      <c r="J172" s="191" t="str">
        <f t="shared" si="12"/>
        <v/>
      </c>
      <c r="M172" s="40"/>
      <c r="N172" s="40"/>
      <c r="O172" s="41"/>
      <c r="P172" s="11"/>
      <c r="Q172" s="228" t="str">
        <f t="shared" si="17"/>
        <v xml:space="preserve"> </v>
      </c>
      <c r="R172" s="6"/>
    </row>
    <row r="173" spans="1:18" x14ac:dyDescent="0.25">
      <c r="A173" s="43"/>
      <c r="B173" s="43"/>
      <c r="C173" s="41"/>
      <c r="E173" s="145"/>
      <c r="F173" s="15" t="str">
        <f t="shared" si="13"/>
        <v/>
      </c>
      <c r="G173" s="15" t="str">
        <f t="shared" si="14"/>
        <v/>
      </c>
      <c r="H173" s="15" t="str">
        <f t="shared" si="15"/>
        <v xml:space="preserve"> </v>
      </c>
      <c r="I173" s="15" t="str">
        <f t="shared" si="16"/>
        <v/>
      </c>
      <c r="J173" s="191" t="str">
        <f t="shared" si="12"/>
        <v/>
      </c>
      <c r="M173" s="40"/>
      <c r="N173" s="40"/>
      <c r="O173" s="41"/>
      <c r="P173" s="11"/>
      <c r="Q173" s="228" t="str">
        <f t="shared" si="17"/>
        <v xml:space="preserve"> </v>
      </c>
      <c r="R173" s="6"/>
    </row>
    <row r="174" spans="1:18" x14ac:dyDescent="0.25">
      <c r="A174" s="43"/>
      <c r="B174" s="43"/>
      <c r="C174" s="41"/>
      <c r="E174" s="145"/>
      <c r="F174" s="15" t="str">
        <f t="shared" si="13"/>
        <v/>
      </c>
      <c r="G174" s="15" t="str">
        <f t="shared" si="14"/>
        <v/>
      </c>
      <c r="H174" s="15" t="str">
        <f t="shared" si="15"/>
        <v xml:space="preserve"> </v>
      </c>
      <c r="I174" s="15" t="str">
        <f t="shared" si="16"/>
        <v/>
      </c>
      <c r="J174" s="191" t="str">
        <f t="shared" si="12"/>
        <v/>
      </c>
      <c r="M174" s="40"/>
      <c r="N174" s="40"/>
      <c r="O174" s="41"/>
      <c r="P174" s="11"/>
      <c r="Q174" s="228" t="str">
        <f t="shared" si="17"/>
        <v xml:space="preserve"> </v>
      </c>
      <c r="R174" s="6"/>
    </row>
    <row r="175" spans="1:18" x14ac:dyDescent="0.25">
      <c r="A175" s="43"/>
      <c r="B175" s="43"/>
      <c r="C175" s="41"/>
      <c r="E175" s="145"/>
      <c r="F175" s="15" t="str">
        <f t="shared" si="13"/>
        <v/>
      </c>
      <c r="G175" s="15" t="str">
        <f t="shared" si="14"/>
        <v/>
      </c>
      <c r="H175" s="15" t="str">
        <f t="shared" si="15"/>
        <v xml:space="preserve"> </v>
      </c>
      <c r="I175" s="15" t="str">
        <f t="shared" si="16"/>
        <v/>
      </c>
      <c r="J175" s="191" t="str">
        <f t="shared" si="12"/>
        <v/>
      </c>
      <c r="M175" s="40"/>
      <c r="N175" s="40"/>
      <c r="O175" s="41"/>
      <c r="P175" s="11"/>
      <c r="Q175" s="228" t="str">
        <f t="shared" si="17"/>
        <v xml:space="preserve"> </v>
      </c>
      <c r="R175" s="6"/>
    </row>
    <row r="176" spans="1:18" x14ac:dyDescent="0.25">
      <c r="A176" s="43"/>
      <c r="B176" s="43"/>
      <c r="C176" s="41"/>
      <c r="E176" s="145"/>
      <c r="F176" s="15" t="str">
        <f t="shared" si="13"/>
        <v/>
      </c>
      <c r="G176" s="15" t="str">
        <f t="shared" si="14"/>
        <v/>
      </c>
      <c r="H176" s="15" t="str">
        <f t="shared" si="15"/>
        <v xml:space="preserve"> </v>
      </c>
      <c r="I176" s="15" t="str">
        <f t="shared" si="16"/>
        <v/>
      </c>
      <c r="J176" s="191" t="str">
        <f t="shared" si="12"/>
        <v/>
      </c>
      <c r="M176" s="40"/>
      <c r="N176" s="40"/>
      <c r="O176" s="41"/>
      <c r="P176" s="11"/>
      <c r="Q176" s="228" t="str">
        <f t="shared" si="17"/>
        <v xml:space="preserve"> </v>
      </c>
      <c r="R176" s="6"/>
    </row>
    <row r="177" spans="1:18" x14ac:dyDescent="0.25">
      <c r="A177" s="43"/>
      <c r="B177" s="43"/>
      <c r="C177" s="41"/>
      <c r="E177" s="145"/>
      <c r="F177" s="15" t="str">
        <f t="shared" si="13"/>
        <v/>
      </c>
      <c r="G177" s="15" t="str">
        <f t="shared" si="14"/>
        <v/>
      </c>
      <c r="H177" s="15" t="str">
        <f t="shared" si="15"/>
        <v xml:space="preserve"> </v>
      </c>
      <c r="I177" s="15" t="str">
        <f t="shared" si="16"/>
        <v/>
      </c>
      <c r="J177" s="191" t="str">
        <f t="shared" si="12"/>
        <v/>
      </c>
      <c r="M177" s="40"/>
      <c r="N177" s="40"/>
      <c r="O177" s="41"/>
      <c r="P177" s="11"/>
      <c r="Q177" s="228" t="str">
        <f t="shared" si="17"/>
        <v xml:space="preserve"> </v>
      </c>
      <c r="R177" s="6"/>
    </row>
    <row r="178" spans="1:18" x14ac:dyDescent="0.25">
      <c r="A178" s="43"/>
      <c r="B178" s="43"/>
      <c r="C178" s="41"/>
      <c r="E178" s="145"/>
      <c r="F178" s="15" t="str">
        <f t="shared" si="13"/>
        <v/>
      </c>
      <c r="G178" s="15" t="str">
        <f t="shared" si="14"/>
        <v/>
      </c>
      <c r="H178" s="15" t="str">
        <f t="shared" si="15"/>
        <v xml:space="preserve"> </v>
      </c>
      <c r="I178" s="15" t="str">
        <f t="shared" si="16"/>
        <v/>
      </c>
      <c r="J178" s="191" t="str">
        <f t="shared" si="12"/>
        <v/>
      </c>
      <c r="M178" s="40"/>
      <c r="N178" s="40"/>
      <c r="O178" s="41"/>
      <c r="P178" s="11"/>
      <c r="Q178" s="228" t="str">
        <f t="shared" si="17"/>
        <v xml:space="preserve"> </v>
      </c>
      <c r="R178" s="6"/>
    </row>
    <row r="179" spans="1:18" x14ac:dyDescent="0.25">
      <c r="A179" s="43"/>
      <c r="B179" s="43"/>
      <c r="C179" s="41"/>
      <c r="E179" s="145"/>
      <c r="F179" s="15" t="str">
        <f t="shared" si="13"/>
        <v/>
      </c>
      <c r="G179" s="15" t="str">
        <f t="shared" si="14"/>
        <v/>
      </c>
      <c r="H179" s="15" t="str">
        <f t="shared" si="15"/>
        <v xml:space="preserve"> </v>
      </c>
      <c r="I179" s="15" t="str">
        <f t="shared" si="16"/>
        <v/>
      </c>
      <c r="J179" s="191" t="str">
        <f t="shared" si="12"/>
        <v/>
      </c>
      <c r="M179" s="40"/>
      <c r="N179" s="40"/>
      <c r="O179" s="41"/>
      <c r="P179" s="11"/>
      <c r="Q179" s="228" t="str">
        <f t="shared" si="17"/>
        <v xml:space="preserve"> </v>
      </c>
      <c r="R179" s="6"/>
    </row>
    <row r="180" spans="1:18" x14ac:dyDescent="0.25">
      <c r="A180" s="43"/>
      <c r="B180" s="43"/>
      <c r="C180" s="41"/>
      <c r="E180" s="145"/>
      <c r="F180" s="15" t="str">
        <f t="shared" si="13"/>
        <v/>
      </c>
      <c r="G180" s="15" t="str">
        <f t="shared" si="14"/>
        <v/>
      </c>
      <c r="H180" s="15" t="str">
        <f t="shared" si="15"/>
        <v xml:space="preserve"> </v>
      </c>
      <c r="I180" s="15" t="str">
        <f t="shared" si="16"/>
        <v/>
      </c>
      <c r="J180" s="191" t="str">
        <f t="shared" si="12"/>
        <v/>
      </c>
      <c r="M180" s="40"/>
      <c r="N180" s="40"/>
      <c r="O180" s="41"/>
      <c r="P180" s="11"/>
      <c r="Q180" s="228" t="str">
        <f t="shared" si="17"/>
        <v xml:space="preserve"> </v>
      </c>
      <c r="R180" s="6"/>
    </row>
    <row r="181" spans="1:18" x14ac:dyDescent="0.25">
      <c r="A181" s="43"/>
      <c r="B181" s="43"/>
      <c r="C181" s="41"/>
      <c r="E181" s="145"/>
      <c r="F181" s="15" t="str">
        <f t="shared" si="13"/>
        <v/>
      </c>
      <c r="G181" s="15" t="str">
        <f t="shared" si="14"/>
        <v/>
      </c>
      <c r="H181" s="15" t="str">
        <f t="shared" si="15"/>
        <v xml:space="preserve"> </v>
      </c>
      <c r="I181" s="15" t="str">
        <f t="shared" si="16"/>
        <v/>
      </c>
      <c r="J181" s="191" t="str">
        <f t="shared" si="12"/>
        <v/>
      </c>
      <c r="M181" s="40"/>
      <c r="N181" s="40"/>
      <c r="O181" s="41"/>
      <c r="P181" s="11"/>
      <c r="Q181" s="228" t="str">
        <f t="shared" si="17"/>
        <v xml:space="preserve"> </v>
      </c>
      <c r="R181" s="6"/>
    </row>
    <row r="182" spans="1:18" x14ac:dyDescent="0.25">
      <c r="A182" s="43"/>
      <c r="B182" s="43"/>
      <c r="C182" s="41"/>
      <c r="E182" s="145"/>
      <c r="F182" s="15" t="str">
        <f t="shared" si="13"/>
        <v/>
      </c>
      <c r="G182" s="15" t="str">
        <f t="shared" si="14"/>
        <v/>
      </c>
      <c r="H182" s="15" t="str">
        <f t="shared" si="15"/>
        <v xml:space="preserve"> </v>
      </c>
      <c r="I182" s="15" t="str">
        <f t="shared" si="16"/>
        <v/>
      </c>
      <c r="J182" s="191" t="str">
        <f t="shared" si="12"/>
        <v/>
      </c>
      <c r="M182" s="40"/>
      <c r="N182" s="40"/>
      <c r="O182" s="41"/>
      <c r="P182" s="11"/>
      <c r="Q182" s="228" t="str">
        <f t="shared" si="17"/>
        <v xml:space="preserve"> </v>
      </c>
      <c r="R182" s="6"/>
    </row>
    <row r="183" spans="1:18" x14ac:dyDescent="0.25">
      <c r="A183" s="43"/>
      <c r="B183" s="43"/>
      <c r="C183" s="41"/>
      <c r="E183" s="145"/>
      <c r="F183" s="15" t="str">
        <f t="shared" si="13"/>
        <v/>
      </c>
      <c r="G183" s="15" t="str">
        <f t="shared" si="14"/>
        <v/>
      </c>
      <c r="H183" s="15" t="str">
        <f t="shared" si="15"/>
        <v xml:space="preserve"> </v>
      </c>
      <c r="I183" s="15" t="str">
        <f t="shared" si="16"/>
        <v/>
      </c>
      <c r="J183" s="191" t="str">
        <f t="shared" si="12"/>
        <v/>
      </c>
      <c r="M183" s="40"/>
      <c r="N183" s="40"/>
      <c r="O183" s="41"/>
      <c r="P183" s="11"/>
      <c r="Q183" s="228" t="str">
        <f t="shared" si="17"/>
        <v xml:space="preserve"> </v>
      </c>
      <c r="R183" s="6"/>
    </row>
    <row r="184" spans="1:18" x14ac:dyDescent="0.25">
      <c r="A184" s="43"/>
      <c r="B184" s="43"/>
      <c r="C184" s="41"/>
      <c r="E184" s="145"/>
      <c r="F184" s="15" t="str">
        <f t="shared" si="13"/>
        <v/>
      </c>
      <c r="G184" s="15" t="str">
        <f t="shared" si="14"/>
        <v/>
      </c>
      <c r="H184" s="15" t="str">
        <f t="shared" si="15"/>
        <v xml:space="preserve"> </v>
      </c>
      <c r="I184" s="15" t="str">
        <f t="shared" si="16"/>
        <v/>
      </c>
      <c r="J184" s="191" t="str">
        <f t="shared" si="12"/>
        <v/>
      </c>
      <c r="M184" s="40"/>
      <c r="N184" s="40"/>
      <c r="O184" s="41"/>
      <c r="P184" s="11"/>
      <c r="Q184" s="228" t="str">
        <f t="shared" si="17"/>
        <v xml:space="preserve"> </v>
      </c>
      <c r="R184" s="6"/>
    </row>
    <row r="185" spans="1:18" x14ac:dyDescent="0.25">
      <c r="A185" s="43"/>
      <c r="B185" s="43"/>
      <c r="C185" s="41"/>
      <c r="E185" s="145"/>
      <c r="F185" s="15" t="str">
        <f t="shared" si="13"/>
        <v/>
      </c>
      <c r="G185" s="15" t="str">
        <f t="shared" si="14"/>
        <v/>
      </c>
      <c r="H185" s="15" t="str">
        <f t="shared" si="15"/>
        <v xml:space="preserve"> </v>
      </c>
      <c r="I185" s="15" t="str">
        <f t="shared" si="16"/>
        <v/>
      </c>
      <c r="J185" s="191" t="str">
        <f t="shared" si="12"/>
        <v/>
      </c>
      <c r="M185" s="40"/>
      <c r="N185" s="40"/>
      <c r="O185" s="41"/>
      <c r="P185" s="11"/>
      <c r="Q185" s="228" t="str">
        <f t="shared" si="17"/>
        <v xml:space="preserve"> </v>
      </c>
      <c r="R185" s="6"/>
    </row>
    <row r="186" spans="1:18" x14ac:dyDescent="0.25">
      <c r="A186" s="43"/>
      <c r="B186" s="43"/>
      <c r="C186" s="41"/>
      <c r="E186" s="145"/>
      <c r="F186" s="15" t="str">
        <f t="shared" si="13"/>
        <v/>
      </c>
      <c r="G186" s="15" t="str">
        <f t="shared" si="14"/>
        <v/>
      </c>
      <c r="H186" s="15" t="str">
        <f t="shared" si="15"/>
        <v xml:space="preserve"> </v>
      </c>
      <c r="I186" s="15" t="str">
        <f t="shared" si="16"/>
        <v/>
      </c>
      <c r="J186" s="191" t="str">
        <f t="shared" si="12"/>
        <v/>
      </c>
      <c r="M186" s="40"/>
      <c r="N186" s="40"/>
      <c r="O186" s="41"/>
      <c r="P186" s="11"/>
      <c r="Q186" s="228" t="str">
        <f t="shared" si="17"/>
        <v xml:space="preserve"> </v>
      </c>
      <c r="R186" s="6"/>
    </row>
    <row r="187" spans="1:18" x14ac:dyDescent="0.25">
      <c r="A187" s="43"/>
      <c r="B187" s="43"/>
      <c r="C187" s="41"/>
      <c r="E187" s="145"/>
      <c r="F187" s="15" t="str">
        <f t="shared" si="13"/>
        <v/>
      </c>
      <c r="G187" s="15" t="str">
        <f t="shared" si="14"/>
        <v/>
      </c>
      <c r="H187" s="15" t="str">
        <f t="shared" si="15"/>
        <v xml:space="preserve"> </v>
      </c>
      <c r="I187" s="15" t="str">
        <f t="shared" si="16"/>
        <v/>
      </c>
      <c r="J187" s="191" t="str">
        <f t="shared" si="12"/>
        <v/>
      </c>
      <c r="M187" s="40"/>
      <c r="N187" s="40"/>
      <c r="O187" s="41"/>
      <c r="P187" s="11"/>
      <c r="Q187" s="228" t="str">
        <f t="shared" si="17"/>
        <v xml:space="preserve"> </v>
      </c>
      <c r="R187" s="6"/>
    </row>
    <row r="188" spans="1:18" x14ac:dyDescent="0.25">
      <c r="A188" s="43"/>
      <c r="B188" s="43"/>
      <c r="C188" s="41"/>
      <c r="E188" s="145"/>
      <c r="F188" s="15" t="str">
        <f t="shared" si="13"/>
        <v/>
      </c>
      <c r="G188" s="15" t="str">
        <f t="shared" si="14"/>
        <v/>
      </c>
      <c r="H188" s="15" t="str">
        <f t="shared" si="15"/>
        <v xml:space="preserve"> </v>
      </c>
      <c r="I188" s="15" t="str">
        <f t="shared" si="16"/>
        <v/>
      </c>
      <c r="J188" s="191" t="str">
        <f t="shared" si="12"/>
        <v/>
      </c>
      <c r="M188" s="40"/>
      <c r="N188" s="40"/>
      <c r="O188" s="41"/>
      <c r="P188" s="11"/>
      <c r="Q188" s="228" t="str">
        <f t="shared" si="17"/>
        <v xml:space="preserve"> </v>
      </c>
      <c r="R188" s="6"/>
    </row>
    <row r="189" spans="1:18" x14ac:dyDescent="0.25">
      <c r="A189" s="43"/>
      <c r="B189" s="43"/>
      <c r="C189" s="41"/>
      <c r="E189" s="145"/>
      <c r="F189" s="15" t="str">
        <f t="shared" si="13"/>
        <v/>
      </c>
      <c r="G189" s="15" t="str">
        <f t="shared" si="14"/>
        <v/>
      </c>
      <c r="H189" s="15" t="str">
        <f t="shared" si="15"/>
        <v xml:space="preserve"> </v>
      </c>
      <c r="I189" s="15" t="str">
        <f t="shared" si="16"/>
        <v/>
      </c>
      <c r="J189" s="191" t="str">
        <f t="shared" si="12"/>
        <v/>
      </c>
      <c r="M189" s="40"/>
      <c r="N189" s="40"/>
      <c r="O189" s="41"/>
      <c r="P189" s="11"/>
      <c r="Q189" s="228" t="str">
        <f t="shared" si="17"/>
        <v xml:space="preserve"> </v>
      </c>
      <c r="R189" s="6"/>
    </row>
    <row r="190" spans="1:18" x14ac:dyDescent="0.25">
      <c r="A190" s="43"/>
      <c r="B190" s="43"/>
      <c r="C190" s="41"/>
      <c r="E190" s="145"/>
      <c r="F190" s="15" t="str">
        <f t="shared" si="13"/>
        <v/>
      </c>
      <c r="G190" s="15" t="str">
        <f t="shared" si="14"/>
        <v/>
      </c>
      <c r="H190" s="15" t="str">
        <f t="shared" si="15"/>
        <v xml:space="preserve"> </v>
      </c>
      <c r="I190" s="15" t="str">
        <f t="shared" si="16"/>
        <v/>
      </c>
      <c r="J190" s="191" t="str">
        <f t="shared" si="12"/>
        <v/>
      </c>
      <c r="M190" s="40"/>
      <c r="N190" s="40"/>
      <c r="O190" s="41"/>
      <c r="P190" s="11"/>
      <c r="Q190" s="228" t="str">
        <f t="shared" si="17"/>
        <v xml:space="preserve"> </v>
      </c>
      <c r="R190" s="6"/>
    </row>
    <row r="191" spans="1:18" x14ac:dyDescent="0.25">
      <c r="A191" s="43"/>
      <c r="B191" s="43"/>
      <c r="C191" s="41"/>
      <c r="E191" s="145"/>
      <c r="F191" s="15" t="str">
        <f t="shared" si="13"/>
        <v/>
      </c>
      <c r="G191" s="15" t="str">
        <f t="shared" si="14"/>
        <v/>
      </c>
      <c r="H191" s="15" t="str">
        <f t="shared" si="15"/>
        <v xml:space="preserve"> </v>
      </c>
      <c r="I191" s="15" t="str">
        <f t="shared" si="16"/>
        <v/>
      </c>
      <c r="J191" s="191" t="str">
        <f t="shared" si="12"/>
        <v/>
      </c>
      <c r="M191" s="40"/>
      <c r="N191" s="40"/>
      <c r="O191" s="41"/>
      <c r="P191" s="11"/>
      <c r="Q191" s="228" t="str">
        <f t="shared" si="17"/>
        <v xml:space="preserve"> </v>
      </c>
      <c r="R191" s="6"/>
    </row>
    <row r="192" spans="1:18" x14ac:dyDescent="0.25">
      <c r="A192" s="43"/>
      <c r="B192" s="43"/>
      <c r="C192" s="41"/>
      <c r="E192" s="145"/>
      <c r="F192" s="15" t="str">
        <f t="shared" si="13"/>
        <v/>
      </c>
      <c r="G192" s="15" t="str">
        <f t="shared" si="14"/>
        <v/>
      </c>
      <c r="H192" s="15" t="str">
        <f t="shared" si="15"/>
        <v xml:space="preserve"> </v>
      </c>
      <c r="I192" s="15" t="str">
        <f t="shared" si="16"/>
        <v/>
      </c>
      <c r="J192" s="191" t="str">
        <f t="shared" si="12"/>
        <v/>
      </c>
      <c r="M192" s="40"/>
      <c r="N192" s="40"/>
      <c r="O192" s="41"/>
      <c r="P192" s="11"/>
      <c r="Q192" s="228" t="str">
        <f t="shared" si="17"/>
        <v xml:space="preserve"> </v>
      </c>
      <c r="R192" s="6"/>
    </row>
    <row r="193" spans="1:18" x14ac:dyDescent="0.25">
      <c r="A193" s="43"/>
      <c r="B193" s="43"/>
      <c r="C193" s="41"/>
      <c r="E193" s="145"/>
      <c r="F193" s="15" t="str">
        <f t="shared" si="13"/>
        <v/>
      </c>
      <c r="G193" s="15" t="str">
        <f t="shared" si="14"/>
        <v/>
      </c>
      <c r="H193" s="15" t="str">
        <f t="shared" si="15"/>
        <v xml:space="preserve"> </v>
      </c>
      <c r="I193" s="15" t="str">
        <f t="shared" si="16"/>
        <v/>
      </c>
      <c r="J193" s="191" t="str">
        <f t="shared" si="12"/>
        <v/>
      </c>
      <c r="M193" s="40"/>
      <c r="N193" s="40"/>
      <c r="O193" s="41"/>
      <c r="P193" s="11"/>
      <c r="Q193" s="228" t="str">
        <f t="shared" si="17"/>
        <v xml:space="preserve"> </v>
      </c>
      <c r="R193" s="6"/>
    </row>
    <row r="194" spans="1:18" x14ac:dyDescent="0.25">
      <c r="A194" s="43"/>
      <c r="B194" s="43"/>
      <c r="C194" s="41"/>
      <c r="E194" s="145"/>
      <c r="F194" s="15" t="str">
        <f t="shared" si="13"/>
        <v/>
      </c>
      <c r="G194" s="15" t="str">
        <f t="shared" si="14"/>
        <v/>
      </c>
      <c r="H194" s="15" t="str">
        <f t="shared" si="15"/>
        <v xml:space="preserve"> </v>
      </c>
      <c r="I194" s="15" t="str">
        <f t="shared" si="16"/>
        <v/>
      </c>
      <c r="J194" s="191" t="str">
        <f t="shared" si="12"/>
        <v/>
      </c>
      <c r="M194" s="40"/>
      <c r="N194" s="40"/>
      <c r="O194" s="41"/>
      <c r="P194" s="11"/>
      <c r="Q194" s="228" t="str">
        <f t="shared" si="17"/>
        <v xml:space="preserve"> </v>
      </c>
      <c r="R194" s="6"/>
    </row>
    <row r="195" spans="1:18" x14ac:dyDescent="0.25">
      <c r="A195" s="43"/>
      <c r="B195" s="43"/>
      <c r="C195" s="41"/>
      <c r="E195" s="145"/>
      <c r="F195" s="15" t="str">
        <f t="shared" si="13"/>
        <v/>
      </c>
      <c r="G195" s="15" t="str">
        <f t="shared" si="14"/>
        <v/>
      </c>
      <c r="H195" s="15" t="str">
        <f t="shared" si="15"/>
        <v xml:space="preserve"> </v>
      </c>
      <c r="I195" s="15" t="str">
        <f t="shared" si="16"/>
        <v/>
      </c>
      <c r="J195" s="191" t="str">
        <f t="shared" ref="J195:J258" si="18">IF(ISNUMBER(F195), IF(B195-A195=0, 1, IF(B195-A195=2, 3, IF(B195-A195=6, 7, B195-A195))),"")</f>
        <v/>
      </c>
      <c r="M195" s="40"/>
      <c r="N195" s="40"/>
      <c r="O195" s="41"/>
      <c r="P195" s="11"/>
      <c r="Q195" s="228" t="str">
        <f t="shared" si="17"/>
        <v xml:space="preserve"> </v>
      </c>
      <c r="R195" s="6"/>
    </row>
    <row r="196" spans="1:18" x14ac:dyDescent="0.25">
      <c r="A196" s="43"/>
      <c r="B196" s="43"/>
      <c r="C196" s="41"/>
      <c r="E196" s="145"/>
      <c r="F196" s="15" t="str">
        <f t="shared" ref="F196:F259" si="19">IF(ISNUMBER(C196),C196*E196/1000,"")</f>
        <v/>
      </c>
      <c r="G196" s="15" t="str">
        <f t="shared" ref="G196:G259" si="20">IF(ISNUMBER(D196),D196*E196/1000,"")</f>
        <v/>
      </c>
      <c r="H196" s="15" t="str">
        <f t="shared" ref="H196:H259" si="21">IF(ISNUMBER(C196),G196," ")</f>
        <v xml:space="preserve"> </v>
      </c>
      <c r="I196" s="15" t="str">
        <f t="shared" ref="I196:I259" si="22">IFERROR(IF(AND(ISNUMBER(C196),ISNUMBER(D196)),(F196-G196)/F196*100,""),"Kommentera volym--&gt;")</f>
        <v/>
      </c>
      <c r="J196" s="191" t="str">
        <f t="shared" si="18"/>
        <v/>
      </c>
      <c r="M196" s="40"/>
      <c r="N196" s="40"/>
      <c r="O196" s="41"/>
      <c r="P196" s="11"/>
      <c r="Q196" s="228" t="str">
        <f t="shared" si="17"/>
        <v xml:space="preserve"> </v>
      </c>
      <c r="R196" s="6"/>
    </row>
    <row r="197" spans="1:18" x14ac:dyDescent="0.25">
      <c r="A197" s="43"/>
      <c r="B197" s="43"/>
      <c r="C197" s="41"/>
      <c r="E197" s="145"/>
      <c r="F197" s="15" t="str">
        <f t="shared" si="19"/>
        <v/>
      </c>
      <c r="G197" s="15" t="str">
        <f t="shared" si="20"/>
        <v/>
      </c>
      <c r="H197" s="15" t="str">
        <f t="shared" si="21"/>
        <v xml:space="preserve"> </v>
      </c>
      <c r="I197" s="15" t="str">
        <f t="shared" si="22"/>
        <v/>
      </c>
      <c r="J197" s="191" t="str">
        <f t="shared" si="18"/>
        <v/>
      </c>
      <c r="M197" s="40"/>
      <c r="N197" s="40"/>
      <c r="O197" s="41"/>
      <c r="P197" s="11"/>
      <c r="Q197" s="228" t="str">
        <f t="shared" si="17"/>
        <v xml:space="preserve"> </v>
      </c>
      <c r="R197" s="6"/>
    </row>
    <row r="198" spans="1:18" x14ac:dyDescent="0.25">
      <c r="A198" s="43"/>
      <c r="B198" s="43"/>
      <c r="C198" s="41"/>
      <c r="E198" s="145"/>
      <c r="F198" s="15" t="str">
        <f t="shared" si="19"/>
        <v/>
      </c>
      <c r="G198" s="15" t="str">
        <f t="shared" si="20"/>
        <v/>
      </c>
      <c r="H198" s="15" t="str">
        <f t="shared" si="21"/>
        <v xml:space="preserve"> </v>
      </c>
      <c r="I198" s="15" t="str">
        <f t="shared" si="22"/>
        <v/>
      </c>
      <c r="J198" s="191" t="str">
        <f t="shared" si="18"/>
        <v/>
      </c>
      <c r="M198" s="40"/>
      <c r="N198" s="40"/>
      <c r="O198" s="41"/>
      <c r="P198" s="11"/>
      <c r="Q198" s="228" t="str">
        <f t="shared" si="17"/>
        <v xml:space="preserve"> </v>
      </c>
      <c r="R198" s="6"/>
    </row>
    <row r="199" spans="1:18" x14ac:dyDescent="0.25">
      <c r="A199" s="43"/>
      <c r="B199" s="43"/>
      <c r="C199" s="41"/>
      <c r="E199" s="145"/>
      <c r="F199" s="15" t="str">
        <f t="shared" si="19"/>
        <v/>
      </c>
      <c r="G199" s="15" t="str">
        <f t="shared" si="20"/>
        <v/>
      </c>
      <c r="H199" s="15" t="str">
        <f t="shared" si="21"/>
        <v xml:space="preserve"> </v>
      </c>
      <c r="I199" s="15" t="str">
        <f t="shared" si="22"/>
        <v/>
      </c>
      <c r="J199" s="191" t="str">
        <f t="shared" si="18"/>
        <v/>
      </c>
      <c r="M199" s="40"/>
      <c r="N199" s="40"/>
      <c r="O199" s="41"/>
      <c r="P199" s="11"/>
      <c r="Q199" s="228" t="str">
        <f t="shared" si="17"/>
        <v xml:space="preserve"> </v>
      </c>
      <c r="R199" s="6"/>
    </row>
    <row r="200" spans="1:18" x14ac:dyDescent="0.25">
      <c r="A200" s="43"/>
      <c r="B200" s="43"/>
      <c r="C200" s="41"/>
      <c r="E200" s="145"/>
      <c r="F200" s="15" t="str">
        <f t="shared" si="19"/>
        <v/>
      </c>
      <c r="G200" s="15" t="str">
        <f t="shared" si="20"/>
        <v/>
      </c>
      <c r="H200" s="15" t="str">
        <f t="shared" si="21"/>
        <v xml:space="preserve"> </v>
      </c>
      <c r="I200" s="15" t="str">
        <f t="shared" si="22"/>
        <v/>
      </c>
      <c r="J200" s="191" t="str">
        <f t="shared" si="18"/>
        <v/>
      </c>
      <c r="M200" s="40"/>
      <c r="N200" s="40"/>
      <c r="O200" s="41"/>
      <c r="P200" s="11"/>
      <c r="Q200" s="228" t="str">
        <f t="shared" si="17"/>
        <v xml:space="preserve"> </v>
      </c>
      <c r="R200" s="6"/>
    </row>
    <row r="201" spans="1:18" x14ac:dyDescent="0.25">
      <c r="A201" s="43"/>
      <c r="B201" s="43"/>
      <c r="C201" s="41"/>
      <c r="E201" s="145"/>
      <c r="F201" s="15" t="str">
        <f t="shared" si="19"/>
        <v/>
      </c>
      <c r="G201" s="15" t="str">
        <f t="shared" si="20"/>
        <v/>
      </c>
      <c r="H201" s="15" t="str">
        <f t="shared" si="21"/>
        <v xml:space="preserve"> </v>
      </c>
      <c r="I201" s="15" t="str">
        <f t="shared" si="22"/>
        <v/>
      </c>
      <c r="J201" s="191" t="str">
        <f t="shared" si="18"/>
        <v/>
      </c>
      <c r="M201" s="40"/>
      <c r="N201" s="40"/>
      <c r="O201" s="41"/>
      <c r="P201" s="11"/>
      <c r="Q201" s="228" t="str">
        <f t="shared" si="17"/>
        <v xml:space="preserve"> </v>
      </c>
      <c r="R201" s="6"/>
    </row>
    <row r="202" spans="1:18" x14ac:dyDescent="0.25">
      <c r="A202" s="43"/>
      <c r="B202" s="43"/>
      <c r="C202" s="41"/>
      <c r="E202" s="145"/>
      <c r="F202" s="15" t="str">
        <f t="shared" si="19"/>
        <v/>
      </c>
      <c r="G202" s="15" t="str">
        <f t="shared" si="20"/>
        <v/>
      </c>
      <c r="H202" s="15" t="str">
        <f t="shared" si="21"/>
        <v xml:space="preserve"> </v>
      </c>
      <c r="I202" s="15" t="str">
        <f t="shared" si="22"/>
        <v/>
      </c>
      <c r="J202" s="191" t="str">
        <f t="shared" si="18"/>
        <v/>
      </c>
      <c r="M202" s="40"/>
      <c r="N202" s="40"/>
      <c r="O202" s="41"/>
      <c r="P202" s="11"/>
      <c r="Q202" s="228" t="str">
        <f t="shared" si="17"/>
        <v xml:space="preserve"> </v>
      </c>
      <c r="R202" s="6"/>
    </row>
    <row r="203" spans="1:18" x14ac:dyDescent="0.25">
      <c r="A203" s="43"/>
      <c r="B203" s="43"/>
      <c r="C203" s="41"/>
      <c r="E203" s="145"/>
      <c r="F203" s="15" t="str">
        <f t="shared" si="19"/>
        <v/>
      </c>
      <c r="G203" s="15" t="str">
        <f t="shared" si="20"/>
        <v/>
      </c>
      <c r="H203" s="15" t="str">
        <f t="shared" si="21"/>
        <v xml:space="preserve"> </v>
      </c>
      <c r="I203" s="15" t="str">
        <f t="shared" si="22"/>
        <v/>
      </c>
      <c r="J203" s="191" t="str">
        <f t="shared" si="18"/>
        <v/>
      </c>
      <c r="M203" s="40"/>
      <c r="N203" s="40"/>
      <c r="O203" s="41"/>
      <c r="P203" s="11"/>
      <c r="Q203" s="228" t="str">
        <f t="shared" si="17"/>
        <v xml:space="preserve"> </v>
      </c>
      <c r="R203" s="6"/>
    </row>
    <row r="204" spans="1:18" x14ac:dyDescent="0.25">
      <c r="A204" s="43"/>
      <c r="B204" s="43"/>
      <c r="C204" s="41"/>
      <c r="E204" s="145"/>
      <c r="F204" s="15" t="str">
        <f t="shared" si="19"/>
        <v/>
      </c>
      <c r="G204" s="15" t="str">
        <f t="shared" si="20"/>
        <v/>
      </c>
      <c r="H204" s="15" t="str">
        <f t="shared" si="21"/>
        <v xml:space="preserve"> </v>
      </c>
      <c r="I204" s="15" t="str">
        <f t="shared" si="22"/>
        <v/>
      </c>
      <c r="J204" s="191" t="str">
        <f t="shared" si="18"/>
        <v/>
      </c>
      <c r="M204" s="40"/>
      <c r="N204" s="40"/>
      <c r="O204" s="41"/>
      <c r="P204" s="11"/>
      <c r="Q204" s="228" t="str">
        <f t="shared" si="17"/>
        <v xml:space="preserve"> </v>
      </c>
      <c r="R204" s="6"/>
    </row>
    <row r="205" spans="1:18" x14ac:dyDescent="0.25">
      <c r="A205" s="43"/>
      <c r="B205" s="43"/>
      <c r="C205" s="41"/>
      <c r="E205" s="145"/>
      <c r="F205" s="15" t="str">
        <f t="shared" si="19"/>
        <v/>
      </c>
      <c r="G205" s="15" t="str">
        <f t="shared" si="20"/>
        <v/>
      </c>
      <c r="H205" s="15" t="str">
        <f t="shared" si="21"/>
        <v xml:space="preserve"> </v>
      </c>
      <c r="I205" s="15" t="str">
        <f t="shared" si="22"/>
        <v/>
      </c>
      <c r="J205" s="191" t="str">
        <f t="shared" si="18"/>
        <v/>
      </c>
      <c r="M205" s="40"/>
      <c r="N205" s="40"/>
      <c r="O205" s="41"/>
      <c r="P205" s="11"/>
      <c r="Q205" s="228" t="str">
        <f t="shared" si="17"/>
        <v xml:space="preserve"> </v>
      </c>
      <c r="R205" s="6"/>
    </row>
    <row r="206" spans="1:18" x14ac:dyDescent="0.25">
      <c r="A206" s="43"/>
      <c r="B206" s="43"/>
      <c r="C206" s="41"/>
      <c r="E206" s="145"/>
      <c r="F206" s="15" t="str">
        <f t="shared" si="19"/>
        <v/>
      </c>
      <c r="G206" s="15" t="str">
        <f t="shared" si="20"/>
        <v/>
      </c>
      <c r="H206" s="15" t="str">
        <f t="shared" si="21"/>
        <v xml:space="preserve"> </v>
      </c>
      <c r="I206" s="15" t="str">
        <f t="shared" si="22"/>
        <v/>
      </c>
      <c r="J206" s="191" t="str">
        <f t="shared" si="18"/>
        <v/>
      </c>
      <c r="M206" s="40"/>
      <c r="N206" s="40"/>
      <c r="O206" s="41"/>
      <c r="P206" s="11"/>
      <c r="Q206" s="228" t="str">
        <f t="shared" si="17"/>
        <v xml:space="preserve"> </v>
      </c>
      <c r="R206" s="6"/>
    </row>
    <row r="207" spans="1:18" x14ac:dyDescent="0.25">
      <c r="A207" s="43"/>
      <c r="B207" s="43"/>
      <c r="C207" s="41"/>
      <c r="E207" s="145"/>
      <c r="F207" s="15" t="str">
        <f t="shared" si="19"/>
        <v/>
      </c>
      <c r="G207" s="15" t="str">
        <f t="shared" si="20"/>
        <v/>
      </c>
      <c r="H207" s="15" t="str">
        <f t="shared" si="21"/>
        <v xml:space="preserve"> </v>
      </c>
      <c r="I207" s="15" t="str">
        <f t="shared" si="22"/>
        <v/>
      </c>
      <c r="J207" s="191" t="str">
        <f t="shared" si="18"/>
        <v/>
      </c>
      <c r="M207" s="40"/>
      <c r="N207" s="40"/>
      <c r="O207" s="41"/>
      <c r="P207" s="11"/>
      <c r="Q207" s="228" t="str">
        <f t="shared" si="17"/>
        <v xml:space="preserve"> </v>
      </c>
      <c r="R207" s="6"/>
    </row>
    <row r="208" spans="1:18" x14ac:dyDescent="0.25">
      <c r="A208" s="43"/>
      <c r="B208" s="43"/>
      <c r="C208" s="41"/>
      <c r="E208" s="145"/>
      <c r="F208" s="15" t="str">
        <f t="shared" si="19"/>
        <v/>
      </c>
      <c r="G208" s="15" t="str">
        <f t="shared" si="20"/>
        <v/>
      </c>
      <c r="H208" s="15" t="str">
        <f t="shared" si="21"/>
        <v xml:space="preserve"> </v>
      </c>
      <c r="I208" s="15" t="str">
        <f t="shared" si="22"/>
        <v/>
      </c>
      <c r="J208" s="191" t="str">
        <f t="shared" si="18"/>
        <v/>
      </c>
      <c r="M208" s="40"/>
      <c r="N208" s="40"/>
      <c r="O208" s="41"/>
      <c r="P208" s="11"/>
      <c r="Q208" s="228" t="str">
        <f t="shared" si="17"/>
        <v xml:space="preserve"> </v>
      </c>
      <c r="R208" s="6"/>
    </row>
    <row r="209" spans="1:18" x14ac:dyDescent="0.25">
      <c r="A209" s="43"/>
      <c r="B209" s="43"/>
      <c r="C209" s="41"/>
      <c r="E209" s="145"/>
      <c r="F209" s="15" t="str">
        <f t="shared" si="19"/>
        <v/>
      </c>
      <c r="G209" s="15" t="str">
        <f t="shared" si="20"/>
        <v/>
      </c>
      <c r="H209" s="15" t="str">
        <f t="shared" si="21"/>
        <v xml:space="preserve"> </v>
      </c>
      <c r="I209" s="15" t="str">
        <f t="shared" si="22"/>
        <v/>
      </c>
      <c r="J209" s="191" t="str">
        <f t="shared" si="18"/>
        <v/>
      </c>
      <c r="M209" s="40"/>
      <c r="N209" s="40"/>
      <c r="O209" s="41"/>
      <c r="P209" s="11"/>
      <c r="Q209" s="228" t="str">
        <f t="shared" si="17"/>
        <v xml:space="preserve"> </v>
      </c>
      <c r="R209" s="6"/>
    </row>
    <row r="210" spans="1:18" x14ac:dyDescent="0.25">
      <c r="A210" s="43"/>
      <c r="B210" s="43"/>
      <c r="C210" s="41"/>
      <c r="E210" s="145"/>
      <c r="F210" s="15" t="str">
        <f t="shared" si="19"/>
        <v/>
      </c>
      <c r="G210" s="15" t="str">
        <f t="shared" si="20"/>
        <v/>
      </c>
      <c r="H210" s="15" t="str">
        <f t="shared" si="21"/>
        <v xml:space="preserve"> </v>
      </c>
      <c r="I210" s="15" t="str">
        <f t="shared" si="22"/>
        <v/>
      </c>
      <c r="J210" s="191" t="str">
        <f t="shared" si="18"/>
        <v/>
      </c>
      <c r="M210" s="40"/>
      <c r="N210" s="40"/>
      <c r="O210" s="41"/>
      <c r="P210" s="11"/>
      <c r="Q210" s="228" t="str">
        <f t="shared" si="17"/>
        <v xml:space="preserve"> </v>
      </c>
      <c r="R210" s="6"/>
    </row>
    <row r="211" spans="1:18" x14ac:dyDescent="0.25">
      <c r="A211" s="43"/>
      <c r="B211" s="43"/>
      <c r="C211" s="41"/>
      <c r="E211" s="145"/>
      <c r="F211" s="15" t="str">
        <f t="shared" si="19"/>
        <v/>
      </c>
      <c r="G211" s="15" t="str">
        <f t="shared" si="20"/>
        <v/>
      </c>
      <c r="H211" s="15" t="str">
        <f t="shared" si="21"/>
        <v xml:space="preserve"> </v>
      </c>
      <c r="I211" s="15" t="str">
        <f t="shared" si="22"/>
        <v/>
      </c>
      <c r="J211" s="191" t="str">
        <f t="shared" si="18"/>
        <v/>
      </c>
      <c r="M211" s="40"/>
      <c r="N211" s="40"/>
      <c r="O211" s="41"/>
      <c r="P211" s="11"/>
      <c r="Q211" s="228" t="str">
        <f t="shared" si="17"/>
        <v xml:space="preserve"> </v>
      </c>
      <c r="R211" s="6"/>
    </row>
    <row r="212" spans="1:18" x14ac:dyDescent="0.25">
      <c r="A212" s="43"/>
      <c r="B212" s="43"/>
      <c r="C212" s="41"/>
      <c r="E212" s="145"/>
      <c r="F212" s="15" t="str">
        <f t="shared" si="19"/>
        <v/>
      </c>
      <c r="G212" s="15" t="str">
        <f t="shared" si="20"/>
        <v/>
      </c>
      <c r="H212" s="15" t="str">
        <f t="shared" si="21"/>
        <v xml:space="preserve"> </v>
      </c>
      <c r="I212" s="15" t="str">
        <f t="shared" si="22"/>
        <v/>
      </c>
      <c r="J212" s="191" t="str">
        <f t="shared" si="18"/>
        <v/>
      </c>
      <c r="M212" s="40"/>
      <c r="N212" s="40"/>
      <c r="O212" s="41"/>
      <c r="P212" s="11"/>
      <c r="Q212" s="228" t="str">
        <f t="shared" si="17"/>
        <v xml:space="preserve"> </v>
      </c>
      <c r="R212" s="6"/>
    </row>
    <row r="213" spans="1:18" x14ac:dyDescent="0.25">
      <c r="A213" s="43"/>
      <c r="B213" s="43"/>
      <c r="C213" s="41"/>
      <c r="E213" s="145"/>
      <c r="F213" s="15" t="str">
        <f t="shared" si="19"/>
        <v/>
      </c>
      <c r="G213" s="15" t="str">
        <f t="shared" si="20"/>
        <v/>
      </c>
      <c r="H213" s="15" t="str">
        <f t="shared" si="21"/>
        <v xml:space="preserve"> </v>
      </c>
      <c r="I213" s="15" t="str">
        <f t="shared" si="22"/>
        <v/>
      </c>
      <c r="J213" s="191" t="str">
        <f t="shared" si="18"/>
        <v/>
      </c>
      <c r="M213" s="40"/>
      <c r="N213" s="40"/>
      <c r="O213" s="41"/>
      <c r="P213" s="11"/>
      <c r="Q213" s="228" t="str">
        <f t="shared" si="17"/>
        <v xml:space="preserve"> </v>
      </c>
      <c r="R213" s="6"/>
    </row>
    <row r="214" spans="1:18" x14ac:dyDescent="0.25">
      <c r="A214" s="43"/>
      <c r="B214" s="43"/>
      <c r="C214" s="41"/>
      <c r="E214" s="145"/>
      <c r="F214" s="15" t="str">
        <f t="shared" si="19"/>
        <v/>
      </c>
      <c r="G214" s="15" t="str">
        <f t="shared" si="20"/>
        <v/>
      </c>
      <c r="H214" s="15" t="str">
        <f t="shared" si="21"/>
        <v xml:space="preserve"> </v>
      </c>
      <c r="I214" s="15" t="str">
        <f t="shared" si="22"/>
        <v/>
      </c>
      <c r="J214" s="191" t="str">
        <f t="shared" si="18"/>
        <v/>
      </c>
      <c r="M214" s="40"/>
      <c r="N214" s="40"/>
      <c r="O214" s="41"/>
      <c r="P214" s="11"/>
      <c r="Q214" s="228" t="str">
        <f t="shared" ref="Q214:Q277" si="23">IF(AND(ISNUMBER(O214),ISNUMBER(P214)),(O214*P214/1000)," ")</f>
        <v xml:space="preserve"> </v>
      </c>
      <c r="R214" s="6"/>
    </row>
    <row r="215" spans="1:18" x14ac:dyDescent="0.25">
      <c r="A215" s="43"/>
      <c r="B215" s="43"/>
      <c r="C215" s="41"/>
      <c r="E215" s="145"/>
      <c r="F215" s="15" t="str">
        <f t="shared" si="19"/>
        <v/>
      </c>
      <c r="G215" s="15" t="str">
        <f t="shared" si="20"/>
        <v/>
      </c>
      <c r="H215" s="15" t="str">
        <f t="shared" si="21"/>
        <v xml:space="preserve"> </v>
      </c>
      <c r="I215" s="15" t="str">
        <f t="shared" si="22"/>
        <v/>
      </c>
      <c r="J215" s="191" t="str">
        <f t="shared" si="18"/>
        <v/>
      </c>
      <c r="M215" s="40"/>
      <c r="N215" s="40"/>
      <c r="O215" s="41"/>
      <c r="P215" s="11"/>
      <c r="Q215" s="228" t="str">
        <f t="shared" si="23"/>
        <v xml:space="preserve"> </v>
      </c>
      <c r="R215" s="6"/>
    </row>
    <row r="216" spans="1:18" x14ac:dyDescent="0.25">
      <c r="A216" s="43"/>
      <c r="B216" s="43"/>
      <c r="C216" s="41"/>
      <c r="E216" s="145"/>
      <c r="F216" s="15" t="str">
        <f t="shared" si="19"/>
        <v/>
      </c>
      <c r="G216" s="15" t="str">
        <f t="shared" si="20"/>
        <v/>
      </c>
      <c r="H216" s="15" t="str">
        <f t="shared" si="21"/>
        <v xml:space="preserve"> </v>
      </c>
      <c r="I216" s="15" t="str">
        <f t="shared" si="22"/>
        <v/>
      </c>
      <c r="J216" s="191" t="str">
        <f t="shared" si="18"/>
        <v/>
      </c>
      <c r="M216" s="40"/>
      <c r="N216" s="40"/>
      <c r="O216" s="41"/>
      <c r="P216" s="11"/>
      <c r="Q216" s="228" t="str">
        <f t="shared" si="23"/>
        <v xml:space="preserve"> </v>
      </c>
      <c r="R216" s="6"/>
    </row>
    <row r="217" spans="1:18" x14ac:dyDescent="0.25">
      <c r="A217" s="43"/>
      <c r="B217" s="43"/>
      <c r="C217" s="41"/>
      <c r="E217" s="145"/>
      <c r="F217" s="15" t="str">
        <f t="shared" si="19"/>
        <v/>
      </c>
      <c r="G217" s="15" t="str">
        <f t="shared" si="20"/>
        <v/>
      </c>
      <c r="H217" s="15" t="str">
        <f t="shared" si="21"/>
        <v xml:space="preserve"> </v>
      </c>
      <c r="I217" s="15" t="str">
        <f t="shared" si="22"/>
        <v/>
      </c>
      <c r="J217" s="191" t="str">
        <f t="shared" si="18"/>
        <v/>
      </c>
      <c r="M217" s="40"/>
      <c r="N217" s="40"/>
      <c r="O217" s="41"/>
      <c r="P217" s="11"/>
      <c r="Q217" s="228" t="str">
        <f t="shared" si="23"/>
        <v xml:space="preserve"> </v>
      </c>
      <c r="R217" s="6"/>
    </row>
    <row r="218" spans="1:18" x14ac:dyDescent="0.25">
      <c r="A218" s="43"/>
      <c r="B218" s="43"/>
      <c r="C218" s="41"/>
      <c r="E218" s="145"/>
      <c r="F218" s="15" t="str">
        <f t="shared" si="19"/>
        <v/>
      </c>
      <c r="G218" s="15" t="str">
        <f t="shared" si="20"/>
        <v/>
      </c>
      <c r="H218" s="15" t="str">
        <f t="shared" si="21"/>
        <v xml:space="preserve"> </v>
      </c>
      <c r="I218" s="15" t="str">
        <f t="shared" si="22"/>
        <v/>
      </c>
      <c r="J218" s="191" t="str">
        <f t="shared" si="18"/>
        <v/>
      </c>
      <c r="M218" s="40"/>
      <c r="N218" s="40"/>
      <c r="O218" s="41"/>
      <c r="P218" s="11"/>
      <c r="Q218" s="228" t="str">
        <f t="shared" si="23"/>
        <v xml:space="preserve"> </v>
      </c>
      <c r="R218" s="6"/>
    </row>
    <row r="219" spans="1:18" x14ac:dyDescent="0.25">
      <c r="A219" s="43"/>
      <c r="B219" s="43"/>
      <c r="C219" s="41"/>
      <c r="E219" s="145"/>
      <c r="F219" s="15" t="str">
        <f t="shared" si="19"/>
        <v/>
      </c>
      <c r="G219" s="15" t="str">
        <f t="shared" si="20"/>
        <v/>
      </c>
      <c r="H219" s="15" t="str">
        <f t="shared" si="21"/>
        <v xml:space="preserve"> </v>
      </c>
      <c r="I219" s="15" t="str">
        <f t="shared" si="22"/>
        <v/>
      </c>
      <c r="J219" s="191" t="str">
        <f t="shared" si="18"/>
        <v/>
      </c>
      <c r="M219" s="40"/>
      <c r="N219" s="40"/>
      <c r="O219" s="41"/>
      <c r="P219" s="11"/>
      <c r="Q219" s="228" t="str">
        <f t="shared" si="23"/>
        <v xml:space="preserve"> </v>
      </c>
      <c r="R219" s="6"/>
    </row>
    <row r="220" spans="1:18" x14ac:dyDescent="0.25">
      <c r="A220" s="43"/>
      <c r="B220" s="43"/>
      <c r="C220" s="41"/>
      <c r="E220" s="145"/>
      <c r="F220" s="15" t="str">
        <f t="shared" si="19"/>
        <v/>
      </c>
      <c r="G220" s="15" t="str">
        <f t="shared" si="20"/>
        <v/>
      </c>
      <c r="H220" s="15" t="str">
        <f t="shared" si="21"/>
        <v xml:space="preserve"> </v>
      </c>
      <c r="I220" s="15" t="str">
        <f t="shared" si="22"/>
        <v/>
      </c>
      <c r="J220" s="191" t="str">
        <f t="shared" si="18"/>
        <v/>
      </c>
      <c r="M220" s="40"/>
      <c r="N220" s="40"/>
      <c r="O220" s="41"/>
      <c r="P220" s="11"/>
      <c r="Q220" s="228" t="str">
        <f t="shared" si="23"/>
        <v xml:space="preserve"> </v>
      </c>
      <c r="R220" s="6"/>
    </row>
    <row r="221" spans="1:18" x14ac:dyDescent="0.25">
      <c r="A221" s="43"/>
      <c r="B221" s="43"/>
      <c r="C221" s="41"/>
      <c r="E221" s="145"/>
      <c r="F221" s="15" t="str">
        <f t="shared" si="19"/>
        <v/>
      </c>
      <c r="G221" s="15" t="str">
        <f t="shared" si="20"/>
        <v/>
      </c>
      <c r="H221" s="15" t="str">
        <f t="shared" si="21"/>
        <v xml:space="preserve"> </v>
      </c>
      <c r="I221" s="15" t="str">
        <f t="shared" si="22"/>
        <v/>
      </c>
      <c r="J221" s="191" t="str">
        <f t="shared" si="18"/>
        <v/>
      </c>
      <c r="M221" s="40"/>
      <c r="N221" s="40"/>
      <c r="O221" s="41"/>
      <c r="P221" s="11"/>
      <c r="Q221" s="228" t="str">
        <f t="shared" si="23"/>
        <v xml:space="preserve"> </v>
      </c>
      <c r="R221" s="6"/>
    </row>
    <row r="222" spans="1:18" x14ac:dyDescent="0.25">
      <c r="A222" s="43"/>
      <c r="B222" s="43"/>
      <c r="C222" s="41"/>
      <c r="E222" s="145"/>
      <c r="F222" s="15" t="str">
        <f t="shared" si="19"/>
        <v/>
      </c>
      <c r="G222" s="15" t="str">
        <f t="shared" si="20"/>
        <v/>
      </c>
      <c r="H222" s="15" t="str">
        <f t="shared" si="21"/>
        <v xml:space="preserve"> </v>
      </c>
      <c r="I222" s="15" t="str">
        <f t="shared" si="22"/>
        <v/>
      </c>
      <c r="J222" s="191" t="str">
        <f t="shared" si="18"/>
        <v/>
      </c>
      <c r="M222" s="40"/>
      <c r="N222" s="40"/>
      <c r="O222" s="41"/>
      <c r="P222" s="11"/>
      <c r="Q222" s="228" t="str">
        <f t="shared" si="23"/>
        <v xml:space="preserve"> </v>
      </c>
      <c r="R222" s="6"/>
    </row>
    <row r="223" spans="1:18" x14ac:dyDescent="0.25">
      <c r="A223" s="43"/>
      <c r="B223" s="43"/>
      <c r="C223" s="41"/>
      <c r="E223" s="145"/>
      <c r="F223" s="15" t="str">
        <f t="shared" si="19"/>
        <v/>
      </c>
      <c r="G223" s="15" t="str">
        <f t="shared" si="20"/>
        <v/>
      </c>
      <c r="H223" s="15" t="str">
        <f t="shared" si="21"/>
        <v xml:space="preserve"> </v>
      </c>
      <c r="I223" s="15" t="str">
        <f t="shared" si="22"/>
        <v/>
      </c>
      <c r="J223" s="191" t="str">
        <f t="shared" si="18"/>
        <v/>
      </c>
      <c r="M223" s="40"/>
      <c r="N223" s="40"/>
      <c r="O223" s="41"/>
      <c r="P223" s="11"/>
      <c r="Q223" s="228" t="str">
        <f t="shared" si="23"/>
        <v xml:space="preserve"> </v>
      </c>
      <c r="R223" s="6"/>
    </row>
    <row r="224" spans="1:18" x14ac:dyDescent="0.25">
      <c r="A224" s="43"/>
      <c r="B224" s="43"/>
      <c r="C224" s="41"/>
      <c r="E224" s="145"/>
      <c r="F224" s="15" t="str">
        <f t="shared" si="19"/>
        <v/>
      </c>
      <c r="G224" s="15" t="str">
        <f t="shared" si="20"/>
        <v/>
      </c>
      <c r="H224" s="15" t="str">
        <f t="shared" si="21"/>
        <v xml:space="preserve"> </v>
      </c>
      <c r="I224" s="15" t="str">
        <f t="shared" si="22"/>
        <v/>
      </c>
      <c r="J224" s="191" t="str">
        <f t="shared" si="18"/>
        <v/>
      </c>
      <c r="M224" s="40"/>
      <c r="N224" s="40"/>
      <c r="O224" s="41"/>
      <c r="P224" s="11"/>
      <c r="Q224" s="228" t="str">
        <f t="shared" si="23"/>
        <v xml:space="preserve"> </v>
      </c>
      <c r="R224" s="6"/>
    </row>
    <row r="225" spans="1:18" x14ac:dyDescent="0.25">
      <c r="A225" s="43"/>
      <c r="B225" s="43"/>
      <c r="C225" s="41"/>
      <c r="E225" s="145"/>
      <c r="F225" s="15" t="str">
        <f t="shared" si="19"/>
        <v/>
      </c>
      <c r="G225" s="15" t="str">
        <f t="shared" si="20"/>
        <v/>
      </c>
      <c r="H225" s="15" t="str">
        <f t="shared" si="21"/>
        <v xml:space="preserve"> </v>
      </c>
      <c r="I225" s="15" t="str">
        <f t="shared" si="22"/>
        <v/>
      </c>
      <c r="J225" s="191" t="str">
        <f t="shared" si="18"/>
        <v/>
      </c>
      <c r="M225" s="40"/>
      <c r="N225" s="40"/>
      <c r="O225" s="41"/>
      <c r="P225" s="11"/>
      <c r="Q225" s="228" t="str">
        <f t="shared" si="23"/>
        <v xml:space="preserve"> </v>
      </c>
      <c r="R225" s="6"/>
    </row>
    <row r="226" spans="1:18" x14ac:dyDescent="0.25">
      <c r="A226" s="43"/>
      <c r="B226" s="43"/>
      <c r="C226" s="41"/>
      <c r="E226" s="145"/>
      <c r="F226" s="15" t="str">
        <f t="shared" si="19"/>
        <v/>
      </c>
      <c r="G226" s="15" t="str">
        <f t="shared" si="20"/>
        <v/>
      </c>
      <c r="H226" s="15" t="str">
        <f t="shared" si="21"/>
        <v xml:space="preserve"> </v>
      </c>
      <c r="I226" s="15" t="str">
        <f t="shared" si="22"/>
        <v/>
      </c>
      <c r="J226" s="191" t="str">
        <f t="shared" si="18"/>
        <v/>
      </c>
      <c r="M226" s="40"/>
      <c r="N226" s="40"/>
      <c r="O226" s="41"/>
      <c r="P226" s="11"/>
      <c r="Q226" s="228" t="str">
        <f t="shared" si="23"/>
        <v xml:space="preserve"> </v>
      </c>
      <c r="R226" s="6"/>
    </row>
    <row r="227" spans="1:18" x14ac:dyDescent="0.25">
      <c r="A227" s="43"/>
      <c r="B227" s="43"/>
      <c r="C227" s="41"/>
      <c r="E227" s="145"/>
      <c r="F227" s="15" t="str">
        <f t="shared" si="19"/>
        <v/>
      </c>
      <c r="G227" s="15" t="str">
        <f t="shared" si="20"/>
        <v/>
      </c>
      <c r="H227" s="15" t="str">
        <f t="shared" si="21"/>
        <v xml:space="preserve"> </v>
      </c>
      <c r="I227" s="15" t="str">
        <f t="shared" si="22"/>
        <v/>
      </c>
      <c r="J227" s="191" t="str">
        <f t="shared" si="18"/>
        <v/>
      </c>
      <c r="M227" s="40"/>
      <c r="N227" s="40"/>
      <c r="O227" s="41"/>
      <c r="P227" s="11"/>
      <c r="Q227" s="228" t="str">
        <f t="shared" si="23"/>
        <v xml:space="preserve"> </v>
      </c>
      <c r="R227" s="6"/>
    </row>
    <row r="228" spans="1:18" x14ac:dyDescent="0.25">
      <c r="A228" s="43"/>
      <c r="B228" s="43"/>
      <c r="C228" s="41"/>
      <c r="E228" s="145"/>
      <c r="F228" s="15" t="str">
        <f t="shared" si="19"/>
        <v/>
      </c>
      <c r="G228" s="15" t="str">
        <f t="shared" si="20"/>
        <v/>
      </c>
      <c r="H228" s="15" t="str">
        <f t="shared" si="21"/>
        <v xml:space="preserve"> </v>
      </c>
      <c r="I228" s="15" t="str">
        <f t="shared" si="22"/>
        <v/>
      </c>
      <c r="J228" s="191" t="str">
        <f t="shared" si="18"/>
        <v/>
      </c>
      <c r="M228" s="40"/>
      <c r="N228" s="40"/>
      <c r="O228" s="41"/>
      <c r="P228" s="11"/>
      <c r="Q228" s="228" t="str">
        <f t="shared" si="23"/>
        <v xml:space="preserve"> </v>
      </c>
      <c r="R228" s="6"/>
    </row>
    <row r="229" spans="1:18" x14ac:dyDescent="0.25">
      <c r="A229" s="43"/>
      <c r="B229" s="43"/>
      <c r="C229" s="41"/>
      <c r="E229" s="145"/>
      <c r="F229" s="15" t="str">
        <f t="shared" si="19"/>
        <v/>
      </c>
      <c r="G229" s="15" t="str">
        <f t="shared" si="20"/>
        <v/>
      </c>
      <c r="H229" s="15" t="str">
        <f t="shared" si="21"/>
        <v xml:space="preserve"> </v>
      </c>
      <c r="I229" s="15" t="str">
        <f t="shared" si="22"/>
        <v/>
      </c>
      <c r="J229" s="191" t="str">
        <f t="shared" si="18"/>
        <v/>
      </c>
      <c r="M229" s="40"/>
      <c r="N229" s="40"/>
      <c r="O229" s="41"/>
      <c r="P229" s="11"/>
      <c r="Q229" s="228" t="str">
        <f t="shared" si="23"/>
        <v xml:space="preserve"> </v>
      </c>
      <c r="R229" s="6"/>
    </row>
    <row r="230" spans="1:18" x14ac:dyDescent="0.25">
      <c r="A230" s="43"/>
      <c r="B230" s="43"/>
      <c r="C230" s="41"/>
      <c r="E230" s="145"/>
      <c r="F230" s="15" t="str">
        <f t="shared" si="19"/>
        <v/>
      </c>
      <c r="G230" s="15" t="str">
        <f t="shared" si="20"/>
        <v/>
      </c>
      <c r="H230" s="15" t="str">
        <f t="shared" si="21"/>
        <v xml:space="preserve"> </v>
      </c>
      <c r="I230" s="15" t="str">
        <f t="shared" si="22"/>
        <v/>
      </c>
      <c r="J230" s="191" t="str">
        <f t="shared" si="18"/>
        <v/>
      </c>
      <c r="M230" s="40"/>
      <c r="N230" s="40"/>
      <c r="O230" s="41"/>
      <c r="P230" s="11"/>
      <c r="Q230" s="228" t="str">
        <f t="shared" si="23"/>
        <v xml:space="preserve"> </v>
      </c>
      <c r="R230" s="6"/>
    </row>
    <row r="231" spans="1:18" x14ac:dyDescent="0.25">
      <c r="A231" s="43"/>
      <c r="B231" s="43"/>
      <c r="C231" s="41"/>
      <c r="E231" s="145"/>
      <c r="F231" s="15" t="str">
        <f t="shared" si="19"/>
        <v/>
      </c>
      <c r="G231" s="15" t="str">
        <f t="shared" si="20"/>
        <v/>
      </c>
      <c r="H231" s="15" t="str">
        <f t="shared" si="21"/>
        <v xml:space="preserve"> </v>
      </c>
      <c r="I231" s="15" t="str">
        <f t="shared" si="22"/>
        <v/>
      </c>
      <c r="J231" s="191" t="str">
        <f t="shared" si="18"/>
        <v/>
      </c>
      <c r="M231" s="40"/>
      <c r="N231" s="40"/>
      <c r="O231" s="41"/>
      <c r="P231" s="11"/>
      <c r="Q231" s="228" t="str">
        <f t="shared" si="23"/>
        <v xml:space="preserve"> </v>
      </c>
      <c r="R231" s="6"/>
    </row>
    <row r="232" spans="1:18" x14ac:dyDescent="0.25">
      <c r="A232" s="43"/>
      <c r="B232" s="43"/>
      <c r="C232" s="41"/>
      <c r="E232" s="145"/>
      <c r="F232" s="15" t="str">
        <f t="shared" si="19"/>
        <v/>
      </c>
      <c r="G232" s="15" t="str">
        <f t="shared" si="20"/>
        <v/>
      </c>
      <c r="H232" s="15" t="str">
        <f t="shared" si="21"/>
        <v xml:space="preserve"> </v>
      </c>
      <c r="I232" s="15" t="str">
        <f t="shared" si="22"/>
        <v/>
      </c>
      <c r="J232" s="191" t="str">
        <f t="shared" si="18"/>
        <v/>
      </c>
      <c r="M232" s="40"/>
      <c r="N232" s="40"/>
      <c r="O232" s="41"/>
      <c r="P232" s="11"/>
      <c r="Q232" s="228" t="str">
        <f t="shared" si="23"/>
        <v xml:space="preserve"> </v>
      </c>
      <c r="R232" s="6"/>
    </row>
    <row r="233" spans="1:18" x14ac:dyDescent="0.25">
      <c r="A233" s="43"/>
      <c r="B233" s="43"/>
      <c r="C233" s="41"/>
      <c r="E233" s="145"/>
      <c r="F233" s="15" t="str">
        <f t="shared" si="19"/>
        <v/>
      </c>
      <c r="G233" s="15" t="str">
        <f t="shared" si="20"/>
        <v/>
      </c>
      <c r="H233" s="15" t="str">
        <f t="shared" si="21"/>
        <v xml:space="preserve"> </v>
      </c>
      <c r="I233" s="15" t="str">
        <f t="shared" si="22"/>
        <v/>
      </c>
      <c r="J233" s="191" t="str">
        <f t="shared" si="18"/>
        <v/>
      </c>
      <c r="M233" s="40"/>
      <c r="N233" s="40"/>
      <c r="O233" s="41"/>
      <c r="P233" s="11"/>
      <c r="Q233" s="228" t="str">
        <f t="shared" si="23"/>
        <v xml:space="preserve"> </v>
      </c>
      <c r="R233" s="6"/>
    </row>
    <row r="234" spans="1:18" x14ac:dyDescent="0.25">
      <c r="A234" s="43"/>
      <c r="B234" s="43"/>
      <c r="C234" s="41"/>
      <c r="E234" s="145"/>
      <c r="F234" s="15" t="str">
        <f t="shared" si="19"/>
        <v/>
      </c>
      <c r="G234" s="15" t="str">
        <f t="shared" si="20"/>
        <v/>
      </c>
      <c r="H234" s="15" t="str">
        <f t="shared" si="21"/>
        <v xml:space="preserve"> </v>
      </c>
      <c r="I234" s="15" t="str">
        <f t="shared" si="22"/>
        <v/>
      </c>
      <c r="J234" s="191" t="str">
        <f t="shared" si="18"/>
        <v/>
      </c>
      <c r="M234" s="40"/>
      <c r="N234" s="40"/>
      <c r="O234" s="41"/>
      <c r="P234" s="11"/>
      <c r="Q234" s="228" t="str">
        <f t="shared" si="23"/>
        <v xml:space="preserve"> </v>
      </c>
      <c r="R234" s="6"/>
    </row>
    <row r="235" spans="1:18" x14ac:dyDescent="0.25">
      <c r="A235" s="43"/>
      <c r="B235" s="43"/>
      <c r="C235" s="41"/>
      <c r="E235" s="145"/>
      <c r="F235" s="15" t="str">
        <f t="shared" si="19"/>
        <v/>
      </c>
      <c r="G235" s="15" t="str">
        <f t="shared" si="20"/>
        <v/>
      </c>
      <c r="H235" s="15" t="str">
        <f t="shared" si="21"/>
        <v xml:space="preserve"> </v>
      </c>
      <c r="I235" s="15" t="str">
        <f t="shared" si="22"/>
        <v/>
      </c>
      <c r="J235" s="191" t="str">
        <f t="shared" si="18"/>
        <v/>
      </c>
      <c r="M235" s="40"/>
      <c r="N235" s="40"/>
      <c r="O235" s="41"/>
      <c r="P235" s="11"/>
      <c r="Q235" s="228" t="str">
        <f t="shared" si="23"/>
        <v xml:space="preserve"> </v>
      </c>
      <c r="R235" s="6"/>
    </row>
    <row r="236" spans="1:18" x14ac:dyDescent="0.25">
      <c r="A236" s="43"/>
      <c r="B236" s="43"/>
      <c r="C236" s="41"/>
      <c r="E236" s="145"/>
      <c r="F236" s="15" t="str">
        <f t="shared" si="19"/>
        <v/>
      </c>
      <c r="G236" s="15" t="str">
        <f t="shared" si="20"/>
        <v/>
      </c>
      <c r="H236" s="15" t="str">
        <f t="shared" si="21"/>
        <v xml:space="preserve"> </v>
      </c>
      <c r="I236" s="15" t="str">
        <f t="shared" si="22"/>
        <v/>
      </c>
      <c r="J236" s="191" t="str">
        <f t="shared" si="18"/>
        <v/>
      </c>
      <c r="M236" s="40"/>
      <c r="N236" s="40"/>
      <c r="O236" s="41"/>
      <c r="P236" s="11"/>
      <c r="Q236" s="228" t="str">
        <f t="shared" si="23"/>
        <v xml:space="preserve"> </v>
      </c>
      <c r="R236" s="6"/>
    </row>
    <row r="237" spans="1:18" x14ac:dyDescent="0.25">
      <c r="A237" s="43"/>
      <c r="B237" s="43"/>
      <c r="C237" s="41"/>
      <c r="E237" s="145"/>
      <c r="F237" s="15" t="str">
        <f t="shared" si="19"/>
        <v/>
      </c>
      <c r="G237" s="15" t="str">
        <f t="shared" si="20"/>
        <v/>
      </c>
      <c r="H237" s="15" t="str">
        <f t="shared" si="21"/>
        <v xml:space="preserve"> </v>
      </c>
      <c r="I237" s="15" t="str">
        <f t="shared" si="22"/>
        <v/>
      </c>
      <c r="J237" s="191" t="str">
        <f t="shared" si="18"/>
        <v/>
      </c>
      <c r="M237" s="40"/>
      <c r="N237" s="40"/>
      <c r="O237" s="41"/>
      <c r="P237" s="11"/>
      <c r="Q237" s="228" t="str">
        <f t="shared" si="23"/>
        <v xml:space="preserve"> </v>
      </c>
      <c r="R237" s="6"/>
    </row>
    <row r="238" spans="1:18" x14ac:dyDescent="0.25">
      <c r="A238" s="43"/>
      <c r="B238" s="43"/>
      <c r="C238" s="41"/>
      <c r="E238" s="145"/>
      <c r="F238" s="15" t="str">
        <f t="shared" si="19"/>
        <v/>
      </c>
      <c r="G238" s="15" t="str">
        <f t="shared" si="20"/>
        <v/>
      </c>
      <c r="H238" s="15" t="str">
        <f t="shared" si="21"/>
        <v xml:space="preserve"> </v>
      </c>
      <c r="I238" s="15" t="str">
        <f t="shared" si="22"/>
        <v/>
      </c>
      <c r="J238" s="191" t="str">
        <f t="shared" si="18"/>
        <v/>
      </c>
      <c r="M238" s="40"/>
      <c r="N238" s="40"/>
      <c r="O238" s="41"/>
      <c r="P238" s="11"/>
      <c r="Q238" s="228" t="str">
        <f t="shared" si="23"/>
        <v xml:space="preserve"> </v>
      </c>
      <c r="R238" s="6"/>
    </row>
    <row r="239" spans="1:18" x14ac:dyDescent="0.25">
      <c r="A239" s="43"/>
      <c r="B239" s="43"/>
      <c r="C239" s="41"/>
      <c r="E239" s="145"/>
      <c r="F239" s="15" t="str">
        <f t="shared" si="19"/>
        <v/>
      </c>
      <c r="G239" s="15" t="str">
        <f t="shared" si="20"/>
        <v/>
      </c>
      <c r="H239" s="15" t="str">
        <f t="shared" si="21"/>
        <v xml:space="preserve"> </v>
      </c>
      <c r="I239" s="15" t="str">
        <f t="shared" si="22"/>
        <v/>
      </c>
      <c r="J239" s="191" t="str">
        <f t="shared" si="18"/>
        <v/>
      </c>
      <c r="M239" s="40"/>
      <c r="N239" s="40"/>
      <c r="O239" s="41"/>
      <c r="P239" s="11"/>
      <c r="Q239" s="228" t="str">
        <f t="shared" si="23"/>
        <v xml:space="preserve"> </v>
      </c>
      <c r="R239" s="6"/>
    </row>
    <row r="240" spans="1:18" x14ac:dyDescent="0.25">
      <c r="A240" s="43"/>
      <c r="B240" s="43"/>
      <c r="C240" s="41"/>
      <c r="E240" s="145"/>
      <c r="F240" s="15" t="str">
        <f t="shared" si="19"/>
        <v/>
      </c>
      <c r="G240" s="15" t="str">
        <f t="shared" si="20"/>
        <v/>
      </c>
      <c r="H240" s="15" t="str">
        <f t="shared" si="21"/>
        <v xml:space="preserve"> </v>
      </c>
      <c r="I240" s="15" t="str">
        <f t="shared" si="22"/>
        <v/>
      </c>
      <c r="J240" s="191" t="str">
        <f t="shared" si="18"/>
        <v/>
      </c>
      <c r="M240" s="40"/>
      <c r="N240" s="40"/>
      <c r="O240" s="41"/>
      <c r="P240" s="11"/>
      <c r="Q240" s="228" t="str">
        <f t="shared" si="23"/>
        <v xml:space="preserve"> </v>
      </c>
      <c r="R240" s="6"/>
    </row>
    <row r="241" spans="1:18" x14ac:dyDescent="0.25">
      <c r="A241" s="43"/>
      <c r="B241" s="43"/>
      <c r="C241" s="41"/>
      <c r="E241" s="145"/>
      <c r="F241" s="15" t="str">
        <f t="shared" si="19"/>
        <v/>
      </c>
      <c r="G241" s="15" t="str">
        <f t="shared" si="20"/>
        <v/>
      </c>
      <c r="H241" s="15" t="str">
        <f t="shared" si="21"/>
        <v xml:space="preserve"> </v>
      </c>
      <c r="I241" s="15" t="str">
        <f t="shared" si="22"/>
        <v/>
      </c>
      <c r="J241" s="191" t="str">
        <f t="shared" si="18"/>
        <v/>
      </c>
      <c r="M241" s="40"/>
      <c r="N241" s="40"/>
      <c r="O241" s="41"/>
      <c r="P241" s="11"/>
      <c r="Q241" s="228" t="str">
        <f t="shared" si="23"/>
        <v xml:space="preserve"> </v>
      </c>
      <c r="R241" s="6"/>
    </row>
    <row r="242" spans="1:18" x14ac:dyDescent="0.25">
      <c r="A242" s="43"/>
      <c r="B242" s="43"/>
      <c r="C242" s="41"/>
      <c r="E242" s="145"/>
      <c r="F242" s="15" t="str">
        <f t="shared" si="19"/>
        <v/>
      </c>
      <c r="G242" s="15" t="str">
        <f t="shared" si="20"/>
        <v/>
      </c>
      <c r="H242" s="15" t="str">
        <f t="shared" si="21"/>
        <v xml:space="preserve"> </v>
      </c>
      <c r="I242" s="15" t="str">
        <f t="shared" si="22"/>
        <v/>
      </c>
      <c r="J242" s="191" t="str">
        <f t="shared" si="18"/>
        <v/>
      </c>
      <c r="M242" s="40"/>
      <c r="N242" s="40"/>
      <c r="O242" s="41"/>
      <c r="P242" s="11"/>
      <c r="Q242" s="228" t="str">
        <f t="shared" si="23"/>
        <v xml:space="preserve"> </v>
      </c>
      <c r="R242" s="6"/>
    </row>
    <row r="243" spans="1:18" x14ac:dyDescent="0.25">
      <c r="A243" s="43"/>
      <c r="B243" s="43"/>
      <c r="C243" s="41"/>
      <c r="E243" s="145"/>
      <c r="F243" s="15" t="str">
        <f t="shared" si="19"/>
        <v/>
      </c>
      <c r="G243" s="15" t="str">
        <f t="shared" si="20"/>
        <v/>
      </c>
      <c r="H243" s="15" t="str">
        <f t="shared" si="21"/>
        <v xml:space="preserve"> </v>
      </c>
      <c r="I243" s="15" t="str">
        <f t="shared" si="22"/>
        <v/>
      </c>
      <c r="J243" s="191" t="str">
        <f t="shared" si="18"/>
        <v/>
      </c>
      <c r="M243" s="40"/>
      <c r="N243" s="40"/>
      <c r="O243" s="41"/>
      <c r="P243" s="11"/>
      <c r="Q243" s="228" t="str">
        <f t="shared" si="23"/>
        <v xml:space="preserve"> </v>
      </c>
      <c r="R243" s="6"/>
    </row>
    <row r="244" spans="1:18" x14ac:dyDescent="0.25">
      <c r="A244" s="43"/>
      <c r="B244" s="43"/>
      <c r="C244" s="41"/>
      <c r="E244" s="145"/>
      <c r="F244" s="15" t="str">
        <f t="shared" si="19"/>
        <v/>
      </c>
      <c r="G244" s="15" t="str">
        <f t="shared" si="20"/>
        <v/>
      </c>
      <c r="H244" s="15" t="str">
        <f t="shared" si="21"/>
        <v xml:space="preserve"> </v>
      </c>
      <c r="I244" s="15" t="str">
        <f t="shared" si="22"/>
        <v/>
      </c>
      <c r="J244" s="191" t="str">
        <f t="shared" si="18"/>
        <v/>
      </c>
      <c r="M244" s="40"/>
      <c r="N244" s="40"/>
      <c r="O244" s="41"/>
      <c r="P244" s="11"/>
      <c r="Q244" s="228" t="str">
        <f t="shared" si="23"/>
        <v xml:space="preserve"> </v>
      </c>
      <c r="R244" s="6"/>
    </row>
    <row r="245" spans="1:18" x14ac:dyDescent="0.25">
      <c r="A245" s="43"/>
      <c r="B245" s="43"/>
      <c r="C245" s="41"/>
      <c r="E245" s="145"/>
      <c r="F245" s="15" t="str">
        <f t="shared" si="19"/>
        <v/>
      </c>
      <c r="G245" s="15" t="str">
        <f t="shared" si="20"/>
        <v/>
      </c>
      <c r="H245" s="15" t="str">
        <f t="shared" si="21"/>
        <v xml:space="preserve"> </v>
      </c>
      <c r="I245" s="15" t="str">
        <f t="shared" si="22"/>
        <v/>
      </c>
      <c r="J245" s="191" t="str">
        <f t="shared" si="18"/>
        <v/>
      </c>
      <c r="M245" s="40"/>
      <c r="N245" s="40"/>
      <c r="O245" s="41"/>
      <c r="P245" s="11"/>
      <c r="Q245" s="228" t="str">
        <f t="shared" si="23"/>
        <v xml:space="preserve"> </v>
      </c>
      <c r="R245" s="6"/>
    </row>
    <row r="246" spans="1:18" x14ac:dyDescent="0.25">
      <c r="A246" s="43"/>
      <c r="B246" s="43"/>
      <c r="C246" s="41"/>
      <c r="E246" s="145"/>
      <c r="F246" s="15" t="str">
        <f t="shared" si="19"/>
        <v/>
      </c>
      <c r="G246" s="15" t="str">
        <f t="shared" si="20"/>
        <v/>
      </c>
      <c r="H246" s="15" t="str">
        <f t="shared" si="21"/>
        <v xml:space="preserve"> </v>
      </c>
      <c r="I246" s="15" t="str">
        <f t="shared" si="22"/>
        <v/>
      </c>
      <c r="J246" s="191" t="str">
        <f t="shared" si="18"/>
        <v/>
      </c>
      <c r="M246" s="40"/>
      <c r="N246" s="40"/>
      <c r="O246" s="41"/>
      <c r="P246" s="11"/>
      <c r="Q246" s="228" t="str">
        <f t="shared" si="23"/>
        <v xml:space="preserve"> </v>
      </c>
      <c r="R246" s="6"/>
    </row>
    <row r="247" spans="1:18" x14ac:dyDescent="0.25">
      <c r="A247" s="43"/>
      <c r="B247" s="43"/>
      <c r="C247" s="41"/>
      <c r="E247" s="145"/>
      <c r="F247" s="15" t="str">
        <f t="shared" si="19"/>
        <v/>
      </c>
      <c r="G247" s="15" t="str">
        <f t="shared" si="20"/>
        <v/>
      </c>
      <c r="H247" s="15" t="str">
        <f t="shared" si="21"/>
        <v xml:space="preserve"> </v>
      </c>
      <c r="I247" s="15" t="str">
        <f t="shared" si="22"/>
        <v/>
      </c>
      <c r="J247" s="191" t="str">
        <f t="shared" si="18"/>
        <v/>
      </c>
      <c r="M247" s="40"/>
      <c r="N247" s="40"/>
      <c r="O247" s="41"/>
      <c r="P247" s="11"/>
      <c r="Q247" s="228" t="str">
        <f t="shared" si="23"/>
        <v xml:space="preserve"> </v>
      </c>
      <c r="R247" s="6"/>
    </row>
    <row r="248" spans="1:18" x14ac:dyDescent="0.25">
      <c r="A248" s="43"/>
      <c r="B248" s="43"/>
      <c r="C248" s="41"/>
      <c r="E248" s="145"/>
      <c r="F248" s="15" t="str">
        <f t="shared" si="19"/>
        <v/>
      </c>
      <c r="G248" s="15" t="str">
        <f t="shared" si="20"/>
        <v/>
      </c>
      <c r="H248" s="15" t="str">
        <f t="shared" si="21"/>
        <v xml:space="preserve"> </v>
      </c>
      <c r="I248" s="15" t="str">
        <f t="shared" si="22"/>
        <v/>
      </c>
      <c r="J248" s="191" t="str">
        <f t="shared" si="18"/>
        <v/>
      </c>
      <c r="M248" s="40"/>
      <c r="N248" s="40"/>
      <c r="O248" s="41"/>
      <c r="P248" s="11"/>
      <c r="Q248" s="228" t="str">
        <f t="shared" si="23"/>
        <v xml:space="preserve"> </v>
      </c>
      <c r="R248" s="6"/>
    </row>
    <row r="249" spans="1:18" x14ac:dyDescent="0.25">
      <c r="A249" s="43"/>
      <c r="B249" s="43"/>
      <c r="C249" s="41"/>
      <c r="E249" s="145"/>
      <c r="F249" s="15" t="str">
        <f t="shared" si="19"/>
        <v/>
      </c>
      <c r="G249" s="15" t="str">
        <f t="shared" si="20"/>
        <v/>
      </c>
      <c r="H249" s="15" t="str">
        <f t="shared" si="21"/>
        <v xml:space="preserve"> </v>
      </c>
      <c r="I249" s="15" t="str">
        <f t="shared" si="22"/>
        <v/>
      </c>
      <c r="J249" s="191" t="str">
        <f t="shared" si="18"/>
        <v/>
      </c>
      <c r="M249" s="40"/>
      <c r="N249" s="40"/>
      <c r="O249" s="41"/>
      <c r="P249" s="11"/>
      <c r="Q249" s="228" t="str">
        <f t="shared" si="23"/>
        <v xml:space="preserve"> </v>
      </c>
      <c r="R249" s="6"/>
    </row>
    <row r="250" spans="1:18" x14ac:dyDescent="0.25">
      <c r="A250" s="43"/>
      <c r="B250" s="43"/>
      <c r="C250" s="41"/>
      <c r="E250" s="145"/>
      <c r="F250" s="15" t="str">
        <f t="shared" si="19"/>
        <v/>
      </c>
      <c r="G250" s="15" t="str">
        <f t="shared" si="20"/>
        <v/>
      </c>
      <c r="H250" s="15" t="str">
        <f t="shared" si="21"/>
        <v xml:space="preserve"> </v>
      </c>
      <c r="I250" s="15" t="str">
        <f t="shared" si="22"/>
        <v/>
      </c>
      <c r="J250" s="191" t="str">
        <f t="shared" si="18"/>
        <v/>
      </c>
      <c r="M250" s="40"/>
      <c r="N250" s="40"/>
      <c r="O250" s="41"/>
      <c r="P250" s="11"/>
      <c r="Q250" s="228" t="str">
        <f t="shared" si="23"/>
        <v xml:space="preserve"> </v>
      </c>
      <c r="R250" s="6"/>
    </row>
    <row r="251" spans="1:18" x14ac:dyDescent="0.25">
      <c r="A251" s="43"/>
      <c r="B251" s="43"/>
      <c r="C251" s="41"/>
      <c r="E251" s="145"/>
      <c r="F251" s="15" t="str">
        <f t="shared" si="19"/>
        <v/>
      </c>
      <c r="G251" s="15" t="str">
        <f t="shared" si="20"/>
        <v/>
      </c>
      <c r="H251" s="15" t="str">
        <f t="shared" si="21"/>
        <v xml:space="preserve"> </v>
      </c>
      <c r="I251" s="15" t="str">
        <f t="shared" si="22"/>
        <v/>
      </c>
      <c r="J251" s="191" t="str">
        <f t="shared" si="18"/>
        <v/>
      </c>
      <c r="M251" s="40"/>
      <c r="N251" s="40"/>
      <c r="O251" s="41"/>
      <c r="P251" s="11"/>
      <c r="Q251" s="228" t="str">
        <f t="shared" si="23"/>
        <v xml:space="preserve"> </v>
      </c>
      <c r="R251" s="6"/>
    </row>
    <row r="252" spans="1:18" x14ac:dyDescent="0.25">
      <c r="A252" s="43"/>
      <c r="B252" s="43"/>
      <c r="C252" s="41"/>
      <c r="E252" s="145"/>
      <c r="F252" s="15" t="str">
        <f t="shared" si="19"/>
        <v/>
      </c>
      <c r="G252" s="15" t="str">
        <f t="shared" si="20"/>
        <v/>
      </c>
      <c r="H252" s="15" t="str">
        <f t="shared" si="21"/>
        <v xml:space="preserve"> </v>
      </c>
      <c r="I252" s="15" t="str">
        <f t="shared" si="22"/>
        <v/>
      </c>
      <c r="J252" s="191" t="str">
        <f t="shared" si="18"/>
        <v/>
      </c>
      <c r="M252" s="40"/>
      <c r="N252" s="40"/>
      <c r="O252" s="41"/>
      <c r="P252" s="11"/>
      <c r="Q252" s="228" t="str">
        <f t="shared" si="23"/>
        <v xml:space="preserve"> </v>
      </c>
      <c r="R252" s="6"/>
    </row>
    <row r="253" spans="1:18" x14ac:dyDescent="0.25">
      <c r="A253" s="43"/>
      <c r="B253" s="43"/>
      <c r="C253" s="41"/>
      <c r="E253" s="145"/>
      <c r="F253" s="15" t="str">
        <f t="shared" si="19"/>
        <v/>
      </c>
      <c r="G253" s="15" t="str">
        <f t="shared" si="20"/>
        <v/>
      </c>
      <c r="H253" s="15" t="str">
        <f t="shared" si="21"/>
        <v xml:space="preserve"> </v>
      </c>
      <c r="I253" s="15" t="str">
        <f t="shared" si="22"/>
        <v/>
      </c>
      <c r="J253" s="191" t="str">
        <f t="shared" si="18"/>
        <v/>
      </c>
      <c r="M253" s="40"/>
      <c r="N253" s="40"/>
      <c r="O253" s="41"/>
      <c r="P253" s="11"/>
      <c r="Q253" s="228" t="str">
        <f t="shared" si="23"/>
        <v xml:space="preserve"> </v>
      </c>
      <c r="R253" s="6"/>
    </row>
    <row r="254" spans="1:18" x14ac:dyDescent="0.25">
      <c r="A254" s="43"/>
      <c r="B254" s="43"/>
      <c r="C254" s="41"/>
      <c r="E254" s="145"/>
      <c r="F254" s="15" t="str">
        <f t="shared" si="19"/>
        <v/>
      </c>
      <c r="G254" s="15" t="str">
        <f t="shared" si="20"/>
        <v/>
      </c>
      <c r="H254" s="15" t="str">
        <f t="shared" si="21"/>
        <v xml:space="preserve"> </v>
      </c>
      <c r="I254" s="15" t="str">
        <f t="shared" si="22"/>
        <v/>
      </c>
      <c r="J254" s="191" t="str">
        <f t="shared" si="18"/>
        <v/>
      </c>
      <c r="M254" s="40"/>
      <c r="N254" s="40"/>
      <c r="O254" s="41"/>
      <c r="P254" s="11"/>
      <c r="Q254" s="228" t="str">
        <f t="shared" si="23"/>
        <v xml:space="preserve"> </v>
      </c>
      <c r="R254" s="6"/>
    </row>
    <row r="255" spans="1:18" x14ac:dyDescent="0.25">
      <c r="A255" s="43"/>
      <c r="B255" s="43"/>
      <c r="C255" s="41"/>
      <c r="E255" s="145"/>
      <c r="F255" s="15" t="str">
        <f t="shared" si="19"/>
        <v/>
      </c>
      <c r="G255" s="15" t="str">
        <f t="shared" si="20"/>
        <v/>
      </c>
      <c r="H255" s="15" t="str">
        <f t="shared" si="21"/>
        <v xml:space="preserve"> </v>
      </c>
      <c r="I255" s="15" t="str">
        <f t="shared" si="22"/>
        <v/>
      </c>
      <c r="J255" s="191" t="str">
        <f t="shared" si="18"/>
        <v/>
      </c>
      <c r="M255" s="40"/>
      <c r="N255" s="40"/>
      <c r="O255" s="41"/>
      <c r="P255" s="11"/>
      <c r="Q255" s="228" t="str">
        <f t="shared" si="23"/>
        <v xml:space="preserve"> </v>
      </c>
      <c r="R255" s="6"/>
    </row>
    <row r="256" spans="1:18" x14ac:dyDescent="0.25">
      <c r="A256" s="43"/>
      <c r="B256" s="43"/>
      <c r="C256" s="41"/>
      <c r="E256" s="145"/>
      <c r="F256" s="15" t="str">
        <f t="shared" si="19"/>
        <v/>
      </c>
      <c r="G256" s="15" t="str">
        <f t="shared" si="20"/>
        <v/>
      </c>
      <c r="H256" s="15" t="str">
        <f t="shared" si="21"/>
        <v xml:space="preserve"> </v>
      </c>
      <c r="I256" s="15" t="str">
        <f t="shared" si="22"/>
        <v/>
      </c>
      <c r="J256" s="191" t="str">
        <f t="shared" si="18"/>
        <v/>
      </c>
      <c r="M256" s="40"/>
      <c r="N256" s="40"/>
      <c r="O256" s="41"/>
      <c r="P256" s="11"/>
      <c r="Q256" s="228" t="str">
        <f t="shared" si="23"/>
        <v xml:space="preserve"> </v>
      </c>
      <c r="R256" s="6"/>
    </row>
    <row r="257" spans="1:18" x14ac:dyDescent="0.25">
      <c r="A257" s="43"/>
      <c r="B257" s="43"/>
      <c r="C257" s="41"/>
      <c r="E257" s="145"/>
      <c r="F257" s="15" t="str">
        <f t="shared" si="19"/>
        <v/>
      </c>
      <c r="G257" s="15" t="str">
        <f t="shared" si="20"/>
        <v/>
      </c>
      <c r="H257" s="15" t="str">
        <f t="shared" si="21"/>
        <v xml:space="preserve"> </v>
      </c>
      <c r="I257" s="15" t="str">
        <f t="shared" si="22"/>
        <v/>
      </c>
      <c r="J257" s="191" t="str">
        <f t="shared" si="18"/>
        <v/>
      </c>
      <c r="M257" s="40"/>
      <c r="N257" s="40"/>
      <c r="O257" s="41"/>
      <c r="P257" s="11"/>
      <c r="Q257" s="228" t="str">
        <f t="shared" si="23"/>
        <v xml:space="preserve"> </v>
      </c>
      <c r="R257" s="6"/>
    </row>
    <row r="258" spans="1:18" x14ac:dyDescent="0.25">
      <c r="A258" s="43"/>
      <c r="B258" s="43"/>
      <c r="C258" s="41"/>
      <c r="E258" s="145"/>
      <c r="F258" s="15" t="str">
        <f t="shared" si="19"/>
        <v/>
      </c>
      <c r="G258" s="15" t="str">
        <f t="shared" si="20"/>
        <v/>
      </c>
      <c r="H258" s="15" t="str">
        <f t="shared" si="21"/>
        <v xml:space="preserve"> </v>
      </c>
      <c r="I258" s="15" t="str">
        <f t="shared" si="22"/>
        <v/>
      </c>
      <c r="J258" s="191" t="str">
        <f t="shared" si="18"/>
        <v/>
      </c>
      <c r="M258" s="40"/>
      <c r="N258" s="40"/>
      <c r="O258" s="41"/>
      <c r="P258" s="11"/>
      <c r="Q258" s="228" t="str">
        <f t="shared" si="23"/>
        <v xml:space="preserve"> </v>
      </c>
      <c r="R258" s="6"/>
    </row>
    <row r="259" spans="1:18" x14ac:dyDescent="0.25">
      <c r="A259" s="43"/>
      <c r="B259" s="43"/>
      <c r="C259" s="41"/>
      <c r="E259" s="145"/>
      <c r="F259" s="15" t="str">
        <f t="shared" si="19"/>
        <v/>
      </c>
      <c r="G259" s="15" t="str">
        <f t="shared" si="20"/>
        <v/>
      </c>
      <c r="H259" s="15" t="str">
        <f t="shared" si="21"/>
        <v xml:space="preserve"> </v>
      </c>
      <c r="I259" s="15" t="str">
        <f t="shared" si="22"/>
        <v/>
      </c>
      <c r="J259" s="191" t="str">
        <f t="shared" ref="J259:J322" si="24">IF(ISNUMBER(F259), IF(B259-A259=0, 1, IF(B259-A259=2, 3, IF(B259-A259=6, 7, B259-A259))),"")</f>
        <v/>
      </c>
      <c r="M259" s="40"/>
      <c r="N259" s="40"/>
      <c r="O259" s="41"/>
      <c r="P259" s="11"/>
      <c r="Q259" s="228" t="str">
        <f t="shared" si="23"/>
        <v xml:space="preserve"> </v>
      </c>
      <c r="R259" s="6"/>
    </row>
    <row r="260" spans="1:18" x14ac:dyDescent="0.25">
      <c r="A260" s="43"/>
      <c r="B260" s="43"/>
      <c r="C260" s="41"/>
      <c r="E260" s="145"/>
      <c r="F260" s="15" t="str">
        <f t="shared" ref="F260:F323" si="25">IF(ISNUMBER(C260),C260*E260/1000,"")</f>
        <v/>
      </c>
      <c r="G260" s="15" t="str">
        <f t="shared" ref="G260:G323" si="26">IF(ISNUMBER(D260),D260*E260/1000,"")</f>
        <v/>
      </c>
      <c r="H260" s="15" t="str">
        <f t="shared" ref="H260:H323" si="27">IF(ISNUMBER(C260),G260," ")</f>
        <v xml:space="preserve"> </v>
      </c>
      <c r="I260" s="15" t="str">
        <f t="shared" ref="I260:I323" si="28">IFERROR(IF(AND(ISNUMBER(C260),ISNUMBER(D260)),(F260-G260)/F260*100,""),"Kommentera volym--&gt;")</f>
        <v/>
      </c>
      <c r="J260" s="191" t="str">
        <f t="shared" si="24"/>
        <v/>
      </c>
      <c r="M260" s="40"/>
      <c r="N260" s="40"/>
      <c r="O260" s="41"/>
      <c r="P260" s="11"/>
      <c r="Q260" s="228" t="str">
        <f t="shared" si="23"/>
        <v xml:space="preserve"> </v>
      </c>
      <c r="R260" s="6"/>
    </row>
    <row r="261" spans="1:18" x14ac:dyDescent="0.25">
      <c r="A261" s="43"/>
      <c r="B261" s="43"/>
      <c r="C261" s="41"/>
      <c r="E261" s="145"/>
      <c r="F261" s="15" t="str">
        <f t="shared" si="25"/>
        <v/>
      </c>
      <c r="G261" s="15" t="str">
        <f t="shared" si="26"/>
        <v/>
      </c>
      <c r="H261" s="15" t="str">
        <f t="shared" si="27"/>
        <v xml:space="preserve"> </v>
      </c>
      <c r="I261" s="15" t="str">
        <f t="shared" si="28"/>
        <v/>
      </c>
      <c r="J261" s="191" t="str">
        <f t="shared" si="24"/>
        <v/>
      </c>
      <c r="M261" s="40"/>
      <c r="N261" s="40"/>
      <c r="O261" s="41"/>
      <c r="P261" s="11"/>
      <c r="Q261" s="228" t="str">
        <f t="shared" si="23"/>
        <v xml:space="preserve"> </v>
      </c>
      <c r="R261" s="6"/>
    </row>
    <row r="262" spans="1:18" x14ac:dyDescent="0.25">
      <c r="A262" s="43"/>
      <c r="B262" s="43"/>
      <c r="C262" s="41"/>
      <c r="E262" s="145"/>
      <c r="F262" s="15" t="str">
        <f t="shared" si="25"/>
        <v/>
      </c>
      <c r="G262" s="15" t="str">
        <f t="shared" si="26"/>
        <v/>
      </c>
      <c r="H262" s="15" t="str">
        <f t="shared" si="27"/>
        <v xml:space="preserve"> </v>
      </c>
      <c r="I262" s="15" t="str">
        <f t="shared" si="28"/>
        <v/>
      </c>
      <c r="J262" s="191" t="str">
        <f t="shared" si="24"/>
        <v/>
      </c>
      <c r="M262" s="40"/>
      <c r="N262" s="40"/>
      <c r="O262" s="41"/>
      <c r="P262" s="11"/>
      <c r="Q262" s="228" t="str">
        <f t="shared" si="23"/>
        <v xml:space="preserve"> </v>
      </c>
      <c r="R262" s="6"/>
    </row>
    <row r="263" spans="1:18" x14ac:dyDescent="0.25">
      <c r="A263" s="43"/>
      <c r="B263" s="43"/>
      <c r="C263" s="41"/>
      <c r="E263" s="145"/>
      <c r="F263" s="15" t="str">
        <f t="shared" si="25"/>
        <v/>
      </c>
      <c r="G263" s="15" t="str">
        <f t="shared" si="26"/>
        <v/>
      </c>
      <c r="H263" s="15" t="str">
        <f t="shared" si="27"/>
        <v xml:space="preserve"> </v>
      </c>
      <c r="I263" s="15" t="str">
        <f t="shared" si="28"/>
        <v/>
      </c>
      <c r="J263" s="191" t="str">
        <f t="shared" si="24"/>
        <v/>
      </c>
      <c r="M263" s="40"/>
      <c r="N263" s="40"/>
      <c r="O263" s="41"/>
      <c r="P263" s="11"/>
      <c r="Q263" s="228" t="str">
        <f t="shared" si="23"/>
        <v xml:space="preserve"> </v>
      </c>
      <c r="R263" s="6"/>
    </row>
    <row r="264" spans="1:18" x14ac:dyDescent="0.25">
      <c r="A264" s="43"/>
      <c r="B264" s="43"/>
      <c r="C264" s="41"/>
      <c r="E264" s="145"/>
      <c r="F264" s="15" t="str">
        <f t="shared" si="25"/>
        <v/>
      </c>
      <c r="G264" s="15" t="str">
        <f t="shared" si="26"/>
        <v/>
      </c>
      <c r="H264" s="15" t="str">
        <f t="shared" si="27"/>
        <v xml:space="preserve"> </v>
      </c>
      <c r="I264" s="15" t="str">
        <f t="shared" si="28"/>
        <v/>
      </c>
      <c r="J264" s="191" t="str">
        <f t="shared" si="24"/>
        <v/>
      </c>
      <c r="M264" s="40"/>
      <c r="N264" s="40"/>
      <c r="O264" s="41"/>
      <c r="P264" s="11"/>
      <c r="Q264" s="228" t="str">
        <f t="shared" si="23"/>
        <v xml:space="preserve"> </v>
      </c>
      <c r="R264" s="6"/>
    </row>
    <row r="265" spans="1:18" x14ac:dyDescent="0.25">
      <c r="A265" s="43"/>
      <c r="B265" s="43"/>
      <c r="C265" s="41"/>
      <c r="E265" s="145"/>
      <c r="F265" s="15" t="str">
        <f t="shared" si="25"/>
        <v/>
      </c>
      <c r="G265" s="15" t="str">
        <f t="shared" si="26"/>
        <v/>
      </c>
      <c r="H265" s="15" t="str">
        <f t="shared" si="27"/>
        <v xml:space="preserve"> </v>
      </c>
      <c r="I265" s="15" t="str">
        <f t="shared" si="28"/>
        <v/>
      </c>
      <c r="J265" s="191" t="str">
        <f t="shared" si="24"/>
        <v/>
      </c>
      <c r="M265" s="40"/>
      <c r="N265" s="40"/>
      <c r="O265" s="41"/>
      <c r="P265" s="11"/>
      <c r="Q265" s="228" t="str">
        <f t="shared" si="23"/>
        <v xml:space="preserve"> </v>
      </c>
      <c r="R265" s="6"/>
    </row>
    <row r="266" spans="1:18" x14ac:dyDescent="0.25">
      <c r="A266" s="43"/>
      <c r="B266" s="43"/>
      <c r="C266" s="41"/>
      <c r="E266" s="145"/>
      <c r="F266" s="15" t="str">
        <f t="shared" si="25"/>
        <v/>
      </c>
      <c r="G266" s="15" t="str">
        <f t="shared" si="26"/>
        <v/>
      </c>
      <c r="H266" s="15" t="str">
        <f t="shared" si="27"/>
        <v xml:space="preserve"> </v>
      </c>
      <c r="I266" s="15" t="str">
        <f t="shared" si="28"/>
        <v/>
      </c>
      <c r="J266" s="191" t="str">
        <f t="shared" si="24"/>
        <v/>
      </c>
      <c r="M266" s="40"/>
      <c r="N266" s="40"/>
      <c r="O266" s="41"/>
      <c r="P266" s="11"/>
      <c r="Q266" s="228" t="str">
        <f t="shared" si="23"/>
        <v xml:space="preserve"> </v>
      </c>
      <c r="R266" s="6"/>
    </row>
    <row r="267" spans="1:18" x14ac:dyDescent="0.25">
      <c r="A267" s="43"/>
      <c r="B267" s="43"/>
      <c r="C267" s="41"/>
      <c r="E267" s="145"/>
      <c r="F267" s="15" t="str">
        <f t="shared" si="25"/>
        <v/>
      </c>
      <c r="G267" s="15" t="str">
        <f t="shared" si="26"/>
        <v/>
      </c>
      <c r="H267" s="15" t="str">
        <f t="shared" si="27"/>
        <v xml:space="preserve"> </v>
      </c>
      <c r="I267" s="15" t="str">
        <f t="shared" si="28"/>
        <v/>
      </c>
      <c r="J267" s="191" t="str">
        <f t="shared" si="24"/>
        <v/>
      </c>
      <c r="M267" s="40"/>
      <c r="N267" s="40"/>
      <c r="O267" s="41"/>
      <c r="P267" s="11"/>
      <c r="Q267" s="228" t="str">
        <f t="shared" si="23"/>
        <v xml:space="preserve"> </v>
      </c>
      <c r="R267" s="6"/>
    </row>
    <row r="268" spans="1:18" x14ac:dyDescent="0.25">
      <c r="A268" s="43"/>
      <c r="B268" s="43"/>
      <c r="C268" s="41"/>
      <c r="E268" s="145"/>
      <c r="F268" s="15" t="str">
        <f t="shared" si="25"/>
        <v/>
      </c>
      <c r="G268" s="15" t="str">
        <f t="shared" si="26"/>
        <v/>
      </c>
      <c r="H268" s="15" t="str">
        <f t="shared" si="27"/>
        <v xml:space="preserve"> </v>
      </c>
      <c r="I268" s="15" t="str">
        <f t="shared" si="28"/>
        <v/>
      </c>
      <c r="J268" s="191" t="str">
        <f t="shared" si="24"/>
        <v/>
      </c>
      <c r="M268" s="40"/>
      <c r="N268" s="40"/>
      <c r="O268" s="41"/>
      <c r="P268" s="11"/>
      <c r="Q268" s="228" t="str">
        <f t="shared" si="23"/>
        <v xml:space="preserve"> </v>
      </c>
      <c r="R268" s="6"/>
    </row>
    <row r="269" spans="1:18" x14ac:dyDescent="0.25">
      <c r="A269" s="43"/>
      <c r="B269" s="43"/>
      <c r="C269" s="41"/>
      <c r="E269" s="145"/>
      <c r="F269" s="15" t="str">
        <f t="shared" si="25"/>
        <v/>
      </c>
      <c r="G269" s="15" t="str">
        <f t="shared" si="26"/>
        <v/>
      </c>
      <c r="H269" s="15" t="str">
        <f t="shared" si="27"/>
        <v xml:space="preserve"> </v>
      </c>
      <c r="I269" s="15" t="str">
        <f t="shared" si="28"/>
        <v/>
      </c>
      <c r="J269" s="191" t="str">
        <f t="shared" si="24"/>
        <v/>
      </c>
      <c r="M269" s="40"/>
      <c r="N269" s="40"/>
      <c r="O269" s="41"/>
      <c r="P269" s="11"/>
      <c r="Q269" s="228" t="str">
        <f t="shared" si="23"/>
        <v xml:space="preserve"> </v>
      </c>
      <c r="R269" s="6"/>
    </row>
    <row r="270" spans="1:18" x14ac:dyDescent="0.25">
      <c r="A270" s="43"/>
      <c r="B270" s="43"/>
      <c r="C270" s="41"/>
      <c r="E270" s="145"/>
      <c r="F270" s="15" t="str">
        <f t="shared" si="25"/>
        <v/>
      </c>
      <c r="G270" s="15" t="str">
        <f t="shared" si="26"/>
        <v/>
      </c>
      <c r="H270" s="15" t="str">
        <f t="shared" si="27"/>
        <v xml:space="preserve"> </v>
      </c>
      <c r="I270" s="15" t="str">
        <f t="shared" si="28"/>
        <v/>
      </c>
      <c r="J270" s="191" t="str">
        <f t="shared" si="24"/>
        <v/>
      </c>
      <c r="M270" s="40"/>
      <c r="N270" s="40"/>
      <c r="O270" s="41"/>
      <c r="P270" s="11"/>
      <c r="Q270" s="228" t="str">
        <f t="shared" si="23"/>
        <v xml:space="preserve"> </v>
      </c>
      <c r="R270" s="6"/>
    </row>
    <row r="271" spans="1:18" x14ac:dyDescent="0.25">
      <c r="A271" s="43"/>
      <c r="B271" s="43"/>
      <c r="C271" s="41"/>
      <c r="E271" s="145"/>
      <c r="F271" s="15" t="str">
        <f t="shared" si="25"/>
        <v/>
      </c>
      <c r="G271" s="15" t="str">
        <f t="shared" si="26"/>
        <v/>
      </c>
      <c r="H271" s="15" t="str">
        <f t="shared" si="27"/>
        <v xml:space="preserve"> </v>
      </c>
      <c r="I271" s="15" t="str">
        <f t="shared" si="28"/>
        <v/>
      </c>
      <c r="J271" s="191" t="str">
        <f t="shared" si="24"/>
        <v/>
      </c>
      <c r="M271" s="40"/>
      <c r="N271" s="40"/>
      <c r="O271" s="41"/>
      <c r="P271" s="11"/>
      <c r="Q271" s="228" t="str">
        <f t="shared" si="23"/>
        <v xml:space="preserve"> </v>
      </c>
      <c r="R271" s="6"/>
    </row>
    <row r="272" spans="1:18" x14ac:dyDescent="0.25">
      <c r="A272" s="43"/>
      <c r="B272" s="43"/>
      <c r="C272" s="41"/>
      <c r="E272" s="145"/>
      <c r="F272" s="15" t="str">
        <f t="shared" si="25"/>
        <v/>
      </c>
      <c r="G272" s="15" t="str">
        <f t="shared" si="26"/>
        <v/>
      </c>
      <c r="H272" s="15" t="str">
        <f t="shared" si="27"/>
        <v xml:space="preserve"> </v>
      </c>
      <c r="I272" s="15" t="str">
        <f t="shared" si="28"/>
        <v/>
      </c>
      <c r="J272" s="191" t="str">
        <f t="shared" si="24"/>
        <v/>
      </c>
      <c r="M272" s="40"/>
      <c r="N272" s="40"/>
      <c r="O272" s="41"/>
      <c r="P272" s="11"/>
      <c r="Q272" s="228" t="str">
        <f t="shared" si="23"/>
        <v xml:space="preserve"> </v>
      </c>
      <c r="R272" s="6"/>
    </row>
    <row r="273" spans="1:18" x14ac:dyDescent="0.25">
      <c r="A273" s="43"/>
      <c r="B273" s="43"/>
      <c r="C273" s="41"/>
      <c r="E273" s="145"/>
      <c r="F273" s="15" t="str">
        <f t="shared" si="25"/>
        <v/>
      </c>
      <c r="G273" s="15" t="str">
        <f t="shared" si="26"/>
        <v/>
      </c>
      <c r="H273" s="15" t="str">
        <f t="shared" si="27"/>
        <v xml:space="preserve"> </v>
      </c>
      <c r="I273" s="15" t="str">
        <f t="shared" si="28"/>
        <v/>
      </c>
      <c r="J273" s="191" t="str">
        <f t="shared" si="24"/>
        <v/>
      </c>
      <c r="M273" s="40"/>
      <c r="N273" s="40"/>
      <c r="O273" s="41"/>
      <c r="P273" s="11"/>
      <c r="Q273" s="228" t="str">
        <f t="shared" si="23"/>
        <v xml:space="preserve"> </v>
      </c>
      <c r="R273" s="6"/>
    </row>
    <row r="274" spans="1:18" x14ac:dyDescent="0.25">
      <c r="A274" s="43"/>
      <c r="B274" s="43"/>
      <c r="C274" s="41"/>
      <c r="E274" s="145"/>
      <c r="F274" s="15" t="str">
        <f t="shared" si="25"/>
        <v/>
      </c>
      <c r="G274" s="15" t="str">
        <f t="shared" si="26"/>
        <v/>
      </c>
      <c r="H274" s="15" t="str">
        <f t="shared" si="27"/>
        <v xml:space="preserve"> </v>
      </c>
      <c r="I274" s="15" t="str">
        <f t="shared" si="28"/>
        <v/>
      </c>
      <c r="J274" s="191" t="str">
        <f t="shared" si="24"/>
        <v/>
      </c>
      <c r="M274" s="40"/>
      <c r="N274" s="40"/>
      <c r="O274" s="41"/>
      <c r="P274" s="11"/>
      <c r="Q274" s="228" t="str">
        <f t="shared" si="23"/>
        <v xml:space="preserve"> </v>
      </c>
      <c r="R274" s="6"/>
    </row>
    <row r="275" spans="1:18" x14ac:dyDescent="0.25">
      <c r="A275" s="43"/>
      <c r="B275" s="43"/>
      <c r="C275" s="41"/>
      <c r="E275" s="145"/>
      <c r="F275" s="15" t="str">
        <f t="shared" si="25"/>
        <v/>
      </c>
      <c r="G275" s="15" t="str">
        <f t="shared" si="26"/>
        <v/>
      </c>
      <c r="H275" s="15" t="str">
        <f t="shared" si="27"/>
        <v xml:space="preserve"> </v>
      </c>
      <c r="I275" s="15" t="str">
        <f t="shared" si="28"/>
        <v/>
      </c>
      <c r="J275" s="191" t="str">
        <f t="shared" si="24"/>
        <v/>
      </c>
      <c r="M275" s="40"/>
      <c r="N275" s="40"/>
      <c r="O275" s="41"/>
      <c r="P275" s="11"/>
      <c r="Q275" s="228" t="str">
        <f t="shared" si="23"/>
        <v xml:space="preserve"> </v>
      </c>
      <c r="R275" s="6"/>
    </row>
    <row r="276" spans="1:18" x14ac:dyDescent="0.25">
      <c r="A276" s="43"/>
      <c r="B276" s="43"/>
      <c r="C276" s="41"/>
      <c r="E276" s="145"/>
      <c r="F276" s="15" t="str">
        <f t="shared" si="25"/>
        <v/>
      </c>
      <c r="G276" s="15" t="str">
        <f t="shared" si="26"/>
        <v/>
      </c>
      <c r="H276" s="15" t="str">
        <f t="shared" si="27"/>
        <v xml:space="preserve"> </v>
      </c>
      <c r="I276" s="15" t="str">
        <f t="shared" si="28"/>
        <v/>
      </c>
      <c r="J276" s="191" t="str">
        <f t="shared" si="24"/>
        <v/>
      </c>
      <c r="M276" s="40"/>
      <c r="N276" s="40"/>
      <c r="O276" s="41"/>
      <c r="P276" s="11"/>
      <c r="Q276" s="228" t="str">
        <f t="shared" si="23"/>
        <v xml:space="preserve"> </v>
      </c>
      <c r="R276" s="6"/>
    </row>
    <row r="277" spans="1:18" x14ac:dyDescent="0.25">
      <c r="A277" s="43"/>
      <c r="B277" s="43"/>
      <c r="C277" s="41"/>
      <c r="E277" s="145"/>
      <c r="F277" s="15" t="str">
        <f t="shared" si="25"/>
        <v/>
      </c>
      <c r="G277" s="15" t="str">
        <f t="shared" si="26"/>
        <v/>
      </c>
      <c r="H277" s="15" t="str">
        <f t="shared" si="27"/>
        <v xml:space="preserve"> </v>
      </c>
      <c r="I277" s="15" t="str">
        <f t="shared" si="28"/>
        <v/>
      </c>
      <c r="J277" s="191" t="str">
        <f t="shared" si="24"/>
        <v/>
      </c>
      <c r="M277" s="40"/>
      <c r="N277" s="40"/>
      <c r="O277" s="41"/>
      <c r="P277" s="11"/>
      <c r="Q277" s="228" t="str">
        <f t="shared" si="23"/>
        <v xml:space="preserve"> </v>
      </c>
      <c r="R277" s="6"/>
    </row>
    <row r="278" spans="1:18" x14ac:dyDescent="0.25">
      <c r="A278" s="43"/>
      <c r="B278" s="43"/>
      <c r="C278" s="41"/>
      <c r="E278" s="145"/>
      <c r="F278" s="15" t="str">
        <f t="shared" si="25"/>
        <v/>
      </c>
      <c r="G278" s="15" t="str">
        <f t="shared" si="26"/>
        <v/>
      </c>
      <c r="H278" s="15" t="str">
        <f t="shared" si="27"/>
        <v xml:space="preserve"> </v>
      </c>
      <c r="I278" s="15" t="str">
        <f t="shared" si="28"/>
        <v/>
      </c>
      <c r="J278" s="191" t="str">
        <f t="shared" si="24"/>
        <v/>
      </c>
      <c r="M278" s="40"/>
      <c r="N278" s="40"/>
      <c r="O278" s="41"/>
      <c r="P278" s="11"/>
      <c r="Q278" s="228" t="str">
        <f t="shared" ref="Q278:Q341" si="29">IF(AND(ISNUMBER(O278),ISNUMBER(P278)),(O278*P278/1000)," ")</f>
        <v xml:space="preserve"> </v>
      </c>
      <c r="R278" s="6"/>
    </row>
    <row r="279" spans="1:18" x14ac:dyDescent="0.25">
      <c r="A279" s="43"/>
      <c r="B279" s="43"/>
      <c r="C279" s="41"/>
      <c r="E279" s="145"/>
      <c r="F279" s="15" t="str">
        <f t="shared" si="25"/>
        <v/>
      </c>
      <c r="G279" s="15" t="str">
        <f t="shared" si="26"/>
        <v/>
      </c>
      <c r="H279" s="15" t="str">
        <f t="shared" si="27"/>
        <v xml:space="preserve"> </v>
      </c>
      <c r="I279" s="15" t="str">
        <f t="shared" si="28"/>
        <v/>
      </c>
      <c r="J279" s="191" t="str">
        <f t="shared" si="24"/>
        <v/>
      </c>
      <c r="M279" s="40"/>
      <c r="N279" s="40"/>
      <c r="O279" s="41"/>
      <c r="P279" s="11"/>
      <c r="Q279" s="228" t="str">
        <f t="shared" si="29"/>
        <v xml:space="preserve"> </v>
      </c>
      <c r="R279" s="6"/>
    </row>
    <row r="280" spans="1:18" x14ac:dyDescent="0.25">
      <c r="A280" s="43"/>
      <c r="B280" s="43"/>
      <c r="C280" s="41"/>
      <c r="E280" s="145"/>
      <c r="F280" s="15" t="str">
        <f t="shared" si="25"/>
        <v/>
      </c>
      <c r="G280" s="15" t="str">
        <f t="shared" si="26"/>
        <v/>
      </c>
      <c r="H280" s="15" t="str">
        <f t="shared" si="27"/>
        <v xml:space="preserve"> </v>
      </c>
      <c r="I280" s="15" t="str">
        <f t="shared" si="28"/>
        <v/>
      </c>
      <c r="J280" s="191" t="str">
        <f t="shared" si="24"/>
        <v/>
      </c>
      <c r="M280" s="40"/>
      <c r="N280" s="40"/>
      <c r="O280" s="41"/>
      <c r="P280" s="11"/>
      <c r="Q280" s="228" t="str">
        <f t="shared" si="29"/>
        <v xml:space="preserve"> </v>
      </c>
      <c r="R280" s="6"/>
    </row>
    <row r="281" spans="1:18" x14ac:dyDescent="0.25">
      <c r="A281" s="43"/>
      <c r="B281" s="43"/>
      <c r="C281" s="41"/>
      <c r="E281" s="145"/>
      <c r="F281" s="15" t="str">
        <f t="shared" si="25"/>
        <v/>
      </c>
      <c r="G281" s="15" t="str">
        <f t="shared" si="26"/>
        <v/>
      </c>
      <c r="H281" s="15" t="str">
        <f t="shared" si="27"/>
        <v xml:space="preserve"> </v>
      </c>
      <c r="I281" s="15" t="str">
        <f t="shared" si="28"/>
        <v/>
      </c>
      <c r="J281" s="191" t="str">
        <f t="shared" si="24"/>
        <v/>
      </c>
      <c r="M281" s="40"/>
      <c r="N281" s="40"/>
      <c r="O281" s="41"/>
      <c r="P281" s="11"/>
      <c r="Q281" s="228" t="str">
        <f t="shared" si="29"/>
        <v xml:space="preserve"> </v>
      </c>
      <c r="R281" s="6"/>
    </row>
    <row r="282" spans="1:18" x14ac:dyDescent="0.25">
      <c r="A282" s="43"/>
      <c r="B282" s="43"/>
      <c r="C282" s="41"/>
      <c r="E282" s="145"/>
      <c r="F282" s="15" t="str">
        <f t="shared" si="25"/>
        <v/>
      </c>
      <c r="G282" s="15" t="str">
        <f t="shared" si="26"/>
        <v/>
      </c>
      <c r="H282" s="15" t="str">
        <f t="shared" si="27"/>
        <v xml:space="preserve"> </v>
      </c>
      <c r="I282" s="15" t="str">
        <f t="shared" si="28"/>
        <v/>
      </c>
      <c r="J282" s="191" t="str">
        <f t="shared" si="24"/>
        <v/>
      </c>
      <c r="M282" s="40"/>
      <c r="N282" s="40"/>
      <c r="O282" s="41"/>
      <c r="P282" s="11"/>
      <c r="Q282" s="228" t="str">
        <f t="shared" si="29"/>
        <v xml:space="preserve"> </v>
      </c>
      <c r="R282" s="6"/>
    </row>
    <row r="283" spans="1:18" x14ac:dyDescent="0.25">
      <c r="A283" s="43"/>
      <c r="B283" s="43"/>
      <c r="C283" s="41"/>
      <c r="E283" s="145"/>
      <c r="F283" s="15" t="str">
        <f t="shared" si="25"/>
        <v/>
      </c>
      <c r="G283" s="15" t="str">
        <f t="shared" si="26"/>
        <v/>
      </c>
      <c r="H283" s="15" t="str">
        <f t="shared" si="27"/>
        <v xml:space="preserve"> </v>
      </c>
      <c r="I283" s="15" t="str">
        <f t="shared" si="28"/>
        <v/>
      </c>
      <c r="J283" s="191" t="str">
        <f t="shared" si="24"/>
        <v/>
      </c>
      <c r="M283" s="40"/>
      <c r="N283" s="40"/>
      <c r="O283" s="41"/>
      <c r="P283" s="11"/>
      <c r="Q283" s="228" t="str">
        <f t="shared" si="29"/>
        <v xml:space="preserve"> </v>
      </c>
      <c r="R283" s="6"/>
    </row>
    <row r="284" spans="1:18" x14ac:dyDescent="0.25">
      <c r="A284" s="43"/>
      <c r="B284" s="43"/>
      <c r="C284" s="41"/>
      <c r="E284" s="145"/>
      <c r="F284" s="15" t="str">
        <f t="shared" si="25"/>
        <v/>
      </c>
      <c r="G284" s="15" t="str">
        <f t="shared" si="26"/>
        <v/>
      </c>
      <c r="H284" s="15" t="str">
        <f t="shared" si="27"/>
        <v xml:space="preserve"> </v>
      </c>
      <c r="I284" s="15" t="str">
        <f t="shared" si="28"/>
        <v/>
      </c>
      <c r="J284" s="191" t="str">
        <f t="shared" si="24"/>
        <v/>
      </c>
      <c r="M284" s="40"/>
      <c r="N284" s="40"/>
      <c r="O284" s="41"/>
      <c r="P284" s="11"/>
      <c r="Q284" s="228" t="str">
        <f t="shared" si="29"/>
        <v xml:space="preserve"> </v>
      </c>
      <c r="R284" s="6"/>
    </row>
    <row r="285" spans="1:18" x14ac:dyDescent="0.25">
      <c r="A285" s="43"/>
      <c r="B285" s="43"/>
      <c r="C285" s="41"/>
      <c r="E285" s="145"/>
      <c r="F285" s="15" t="str">
        <f t="shared" si="25"/>
        <v/>
      </c>
      <c r="G285" s="15" t="str">
        <f t="shared" si="26"/>
        <v/>
      </c>
      <c r="H285" s="15" t="str">
        <f t="shared" si="27"/>
        <v xml:space="preserve"> </v>
      </c>
      <c r="I285" s="15" t="str">
        <f t="shared" si="28"/>
        <v/>
      </c>
      <c r="J285" s="191" t="str">
        <f t="shared" si="24"/>
        <v/>
      </c>
      <c r="M285" s="40"/>
      <c r="N285" s="40"/>
      <c r="O285" s="41"/>
      <c r="P285" s="11"/>
      <c r="Q285" s="228" t="str">
        <f t="shared" si="29"/>
        <v xml:space="preserve"> </v>
      </c>
      <c r="R285" s="6"/>
    </row>
    <row r="286" spans="1:18" x14ac:dyDescent="0.25">
      <c r="A286" s="43"/>
      <c r="B286" s="43"/>
      <c r="C286" s="41"/>
      <c r="E286" s="145"/>
      <c r="F286" s="15" t="str">
        <f t="shared" si="25"/>
        <v/>
      </c>
      <c r="G286" s="15" t="str">
        <f t="shared" si="26"/>
        <v/>
      </c>
      <c r="H286" s="15" t="str">
        <f t="shared" si="27"/>
        <v xml:space="preserve"> </v>
      </c>
      <c r="I286" s="15" t="str">
        <f t="shared" si="28"/>
        <v/>
      </c>
      <c r="J286" s="191" t="str">
        <f t="shared" si="24"/>
        <v/>
      </c>
      <c r="M286" s="40"/>
      <c r="N286" s="40"/>
      <c r="O286" s="41"/>
      <c r="P286" s="11"/>
      <c r="Q286" s="228" t="str">
        <f t="shared" si="29"/>
        <v xml:space="preserve"> </v>
      </c>
      <c r="R286" s="6"/>
    </row>
    <row r="287" spans="1:18" x14ac:dyDescent="0.25">
      <c r="A287" s="43"/>
      <c r="B287" s="43"/>
      <c r="C287" s="41"/>
      <c r="E287" s="145"/>
      <c r="F287" s="15" t="str">
        <f t="shared" si="25"/>
        <v/>
      </c>
      <c r="G287" s="15" t="str">
        <f t="shared" si="26"/>
        <v/>
      </c>
      <c r="H287" s="15" t="str">
        <f t="shared" si="27"/>
        <v xml:space="preserve"> </v>
      </c>
      <c r="I287" s="15" t="str">
        <f t="shared" si="28"/>
        <v/>
      </c>
      <c r="J287" s="191" t="str">
        <f t="shared" si="24"/>
        <v/>
      </c>
      <c r="M287" s="40"/>
      <c r="N287" s="40"/>
      <c r="O287" s="41"/>
      <c r="P287" s="11"/>
      <c r="Q287" s="228" t="str">
        <f t="shared" si="29"/>
        <v xml:space="preserve"> </v>
      </c>
      <c r="R287" s="6"/>
    </row>
    <row r="288" spans="1:18" x14ac:dyDescent="0.25">
      <c r="A288" s="43"/>
      <c r="B288" s="43"/>
      <c r="C288" s="41"/>
      <c r="E288" s="145"/>
      <c r="F288" s="15" t="str">
        <f t="shared" si="25"/>
        <v/>
      </c>
      <c r="G288" s="15" t="str">
        <f t="shared" si="26"/>
        <v/>
      </c>
      <c r="H288" s="15" t="str">
        <f t="shared" si="27"/>
        <v xml:space="preserve"> </v>
      </c>
      <c r="I288" s="15" t="str">
        <f t="shared" si="28"/>
        <v/>
      </c>
      <c r="J288" s="191" t="str">
        <f t="shared" si="24"/>
        <v/>
      </c>
      <c r="M288" s="40"/>
      <c r="N288" s="40"/>
      <c r="O288" s="41"/>
      <c r="P288" s="11"/>
      <c r="Q288" s="228" t="str">
        <f t="shared" si="29"/>
        <v xml:space="preserve"> </v>
      </c>
      <c r="R288" s="6"/>
    </row>
    <row r="289" spans="1:18" x14ac:dyDescent="0.25">
      <c r="A289" s="43"/>
      <c r="B289" s="43"/>
      <c r="C289" s="41"/>
      <c r="E289" s="145"/>
      <c r="F289" s="15" t="str">
        <f t="shared" si="25"/>
        <v/>
      </c>
      <c r="G289" s="15" t="str">
        <f t="shared" si="26"/>
        <v/>
      </c>
      <c r="H289" s="15" t="str">
        <f t="shared" si="27"/>
        <v xml:space="preserve"> </v>
      </c>
      <c r="I289" s="15" t="str">
        <f t="shared" si="28"/>
        <v/>
      </c>
      <c r="J289" s="191" t="str">
        <f t="shared" si="24"/>
        <v/>
      </c>
      <c r="M289" s="40"/>
      <c r="N289" s="40"/>
      <c r="O289" s="41"/>
      <c r="P289" s="11"/>
      <c r="Q289" s="228" t="str">
        <f t="shared" si="29"/>
        <v xml:space="preserve"> </v>
      </c>
      <c r="R289" s="6"/>
    </row>
    <row r="290" spans="1:18" x14ac:dyDescent="0.25">
      <c r="A290" s="43"/>
      <c r="B290" s="43"/>
      <c r="C290" s="41"/>
      <c r="E290" s="145"/>
      <c r="F290" s="15" t="str">
        <f t="shared" si="25"/>
        <v/>
      </c>
      <c r="G290" s="15" t="str">
        <f t="shared" si="26"/>
        <v/>
      </c>
      <c r="H290" s="15" t="str">
        <f t="shared" si="27"/>
        <v xml:space="preserve"> </v>
      </c>
      <c r="I290" s="15" t="str">
        <f t="shared" si="28"/>
        <v/>
      </c>
      <c r="J290" s="191" t="str">
        <f t="shared" si="24"/>
        <v/>
      </c>
      <c r="M290" s="40"/>
      <c r="N290" s="40"/>
      <c r="O290" s="41"/>
      <c r="P290" s="11"/>
      <c r="Q290" s="228" t="str">
        <f t="shared" si="29"/>
        <v xml:space="preserve"> </v>
      </c>
      <c r="R290" s="6"/>
    </row>
    <row r="291" spans="1:18" x14ac:dyDescent="0.25">
      <c r="A291" s="43"/>
      <c r="B291" s="43"/>
      <c r="C291" s="41"/>
      <c r="E291" s="145"/>
      <c r="F291" s="15" t="str">
        <f t="shared" si="25"/>
        <v/>
      </c>
      <c r="G291" s="15" t="str">
        <f t="shared" si="26"/>
        <v/>
      </c>
      <c r="H291" s="15" t="str">
        <f t="shared" si="27"/>
        <v xml:space="preserve"> </v>
      </c>
      <c r="I291" s="15" t="str">
        <f t="shared" si="28"/>
        <v/>
      </c>
      <c r="J291" s="191" t="str">
        <f t="shared" si="24"/>
        <v/>
      </c>
      <c r="M291" s="40"/>
      <c r="N291" s="40"/>
      <c r="O291" s="41"/>
      <c r="P291" s="11"/>
      <c r="Q291" s="228" t="str">
        <f t="shared" si="29"/>
        <v xml:space="preserve"> </v>
      </c>
      <c r="R291" s="6"/>
    </row>
    <row r="292" spans="1:18" x14ac:dyDescent="0.25">
      <c r="A292" s="43"/>
      <c r="B292" s="43"/>
      <c r="C292" s="41"/>
      <c r="E292" s="145"/>
      <c r="F292" s="15" t="str">
        <f t="shared" si="25"/>
        <v/>
      </c>
      <c r="G292" s="15" t="str">
        <f t="shared" si="26"/>
        <v/>
      </c>
      <c r="H292" s="15" t="str">
        <f t="shared" si="27"/>
        <v xml:space="preserve"> </v>
      </c>
      <c r="I292" s="15" t="str">
        <f t="shared" si="28"/>
        <v/>
      </c>
      <c r="J292" s="191" t="str">
        <f t="shared" si="24"/>
        <v/>
      </c>
      <c r="M292" s="40"/>
      <c r="N292" s="40"/>
      <c r="O292" s="41"/>
      <c r="P292" s="11"/>
      <c r="Q292" s="228" t="str">
        <f t="shared" si="29"/>
        <v xml:space="preserve"> </v>
      </c>
      <c r="R292" s="6"/>
    </row>
    <row r="293" spans="1:18" x14ac:dyDescent="0.25">
      <c r="A293" s="43"/>
      <c r="B293" s="43"/>
      <c r="C293" s="41"/>
      <c r="E293" s="145"/>
      <c r="F293" s="15" t="str">
        <f t="shared" si="25"/>
        <v/>
      </c>
      <c r="G293" s="15" t="str">
        <f t="shared" si="26"/>
        <v/>
      </c>
      <c r="H293" s="15" t="str">
        <f t="shared" si="27"/>
        <v xml:space="preserve"> </v>
      </c>
      <c r="I293" s="15" t="str">
        <f t="shared" si="28"/>
        <v/>
      </c>
      <c r="J293" s="191" t="str">
        <f t="shared" si="24"/>
        <v/>
      </c>
      <c r="M293" s="40"/>
      <c r="N293" s="40"/>
      <c r="O293" s="41"/>
      <c r="P293" s="11"/>
      <c r="Q293" s="228" t="str">
        <f t="shared" si="29"/>
        <v xml:space="preserve"> </v>
      </c>
      <c r="R293" s="6"/>
    </row>
    <row r="294" spans="1:18" x14ac:dyDescent="0.25">
      <c r="A294" s="43"/>
      <c r="B294" s="43"/>
      <c r="C294" s="41"/>
      <c r="E294" s="145"/>
      <c r="F294" s="15" t="str">
        <f t="shared" si="25"/>
        <v/>
      </c>
      <c r="G294" s="15" t="str">
        <f t="shared" si="26"/>
        <v/>
      </c>
      <c r="H294" s="15" t="str">
        <f t="shared" si="27"/>
        <v xml:space="preserve"> </v>
      </c>
      <c r="I294" s="15" t="str">
        <f t="shared" si="28"/>
        <v/>
      </c>
      <c r="J294" s="191" t="str">
        <f t="shared" si="24"/>
        <v/>
      </c>
      <c r="M294" s="40"/>
      <c r="N294" s="40"/>
      <c r="O294" s="41"/>
      <c r="P294" s="11"/>
      <c r="Q294" s="228" t="str">
        <f t="shared" si="29"/>
        <v xml:space="preserve"> </v>
      </c>
      <c r="R294" s="6"/>
    </row>
    <row r="295" spans="1:18" x14ac:dyDescent="0.25">
      <c r="A295" s="43"/>
      <c r="B295" s="43"/>
      <c r="C295" s="41"/>
      <c r="E295" s="145"/>
      <c r="F295" s="15" t="str">
        <f t="shared" si="25"/>
        <v/>
      </c>
      <c r="G295" s="15" t="str">
        <f t="shared" si="26"/>
        <v/>
      </c>
      <c r="H295" s="15" t="str">
        <f t="shared" si="27"/>
        <v xml:space="preserve"> </v>
      </c>
      <c r="I295" s="15" t="str">
        <f t="shared" si="28"/>
        <v/>
      </c>
      <c r="J295" s="191" t="str">
        <f t="shared" si="24"/>
        <v/>
      </c>
      <c r="M295" s="40"/>
      <c r="N295" s="40"/>
      <c r="O295" s="41"/>
      <c r="P295" s="11"/>
      <c r="Q295" s="228" t="str">
        <f t="shared" si="29"/>
        <v xml:space="preserve"> </v>
      </c>
      <c r="R295" s="6"/>
    </row>
    <row r="296" spans="1:18" x14ac:dyDescent="0.25">
      <c r="A296" s="43"/>
      <c r="B296" s="43"/>
      <c r="C296" s="41"/>
      <c r="E296" s="145"/>
      <c r="F296" s="15" t="str">
        <f t="shared" si="25"/>
        <v/>
      </c>
      <c r="G296" s="15" t="str">
        <f t="shared" si="26"/>
        <v/>
      </c>
      <c r="H296" s="15" t="str">
        <f t="shared" si="27"/>
        <v xml:space="preserve"> </v>
      </c>
      <c r="I296" s="15" t="str">
        <f t="shared" si="28"/>
        <v/>
      </c>
      <c r="J296" s="191" t="str">
        <f t="shared" si="24"/>
        <v/>
      </c>
      <c r="M296" s="40"/>
      <c r="N296" s="40"/>
      <c r="O296" s="41"/>
      <c r="P296" s="11"/>
      <c r="Q296" s="228" t="str">
        <f t="shared" si="29"/>
        <v xml:space="preserve"> </v>
      </c>
      <c r="R296" s="6"/>
    </row>
    <row r="297" spans="1:18" x14ac:dyDescent="0.25">
      <c r="A297" s="43"/>
      <c r="B297" s="43"/>
      <c r="C297" s="41"/>
      <c r="E297" s="145"/>
      <c r="F297" s="15" t="str">
        <f t="shared" si="25"/>
        <v/>
      </c>
      <c r="G297" s="15" t="str">
        <f t="shared" si="26"/>
        <v/>
      </c>
      <c r="H297" s="15" t="str">
        <f t="shared" si="27"/>
        <v xml:space="preserve"> </v>
      </c>
      <c r="I297" s="15" t="str">
        <f t="shared" si="28"/>
        <v/>
      </c>
      <c r="J297" s="191" t="str">
        <f t="shared" si="24"/>
        <v/>
      </c>
      <c r="M297" s="40"/>
      <c r="N297" s="40"/>
      <c r="O297" s="41"/>
      <c r="P297" s="11"/>
      <c r="Q297" s="228" t="str">
        <f t="shared" si="29"/>
        <v xml:space="preserve"> </v>
      </c>
      <c r="R297" s="6"/>
    </row>
    <row r="298" spans="1:18" x14ac:dyDescent="0.25">
      <c r="A298" s="43"/>
      <c r="B298" s="43"/>
      <c r="C298" s="41"/>
      <c r="E298" s="145"/>
      <c r="F298" s="15" t="str">
        <f t="shared" si="25"/>
        <v/>
      </c>
      <c r="G298" s="15" t="str">
        <f t="shared" si="26"/>
        <v/>
      </c>
      <c r="H298" s="15" t="str">
        <f t="shared" si="27"/>
        <v xml:space="preserve"> </v>
      </c>
      <c r="I298" s="15" t="str">
        <f t="shared" si="28"/>
        <v/>
      </c>
      <c r="J298" s="191" t="str">
        <f t="shared" si="24"/>
        <v/>
      </c>
      <c r="M298" s="40"/>
      <c r="N298" s="40"/>
      <c r="O298" s="41"/>
      <c r="P298" s="11"/>
      <c r="Q298" s="228" t="str">
        <f t="shared" si="29"/>
        <v xml:space="preserve"> </v>
      </c>
      <c r="R298" s="6"/>
    </row>
    <row r="299" spans="1:18" x14ac:dyDescent="0.25">
      <c r="A299" s="43"/>
      <c r="B299" s="43"/>
      <c r="C299" s="41"/>
      <c r="E299" s="145"/>
      <c r="F299" s="15" t="str">
        <f t="shared" si="25"/>
        <v/>
      </c>
      <c r="G299" s="15" t="str">
        <f t="shared" si="26"/>
        <v/>
      </c>
      <c r="H299" s="15" t="str">
        <f t="shared" si="27"/>
        <v xml:space="preserve"> </v>
      </c>
      <c r="I299" s="15" t="str">
        <f t="shared" si="28"/>
        <v/>
      </c>
      <c r="J299" s="191" t="str">
        <f t="shared" si="24"/>
        <v/>
      </c>
      <c r="M299" s="40"/>
      <c r="N299" s="40"/>
      <c r="O299" s="41"/>
      <c r="P299" s="11"/>
      <c r="Q299" s="228" t="str">
        <f t="shared" si="29"/>
        <v xml:space="preserve"> </v>
      </c>
      <c r="R299" s="6"/>
    </row>
    <row r="300" spans="1:18" x14ac:dyDescent="0.25">
      <c r="A300" s="43"/>
      <c r="B300" s="43"/>
      <c r="C300" s="41"/>
      <c r="E300" s="145"/>
      <c r="F300" s="15" t="str">
        <f t="shared" si="25"/>
        <v/>
      </c>
      <c r="G300" s="15" t="str">
        <f t="shared" si="26"/>
        <v/>
      </c>
      <c r="H300" s="15" t="str">
        <f t="shared" si="27"/>
        <v xml:space="preserve"> </v>
      </c>
      <c r="I300" s="15" t="str">
        <f t="shared" si="28"/>
        <v/>
      </c>
      <c r="J300" s="191" t="str">
        <f t="shared" si="24"/>
        <v/>
      </c>
      <c r="M300" s="40"/>
      <c r="N300" s="40"/>
      <c r="O300" s="41"/>
      <c r="P300" s="11"/>
      <c r="Q300" s="228" t="str">
        <f t="shared" si="29"/>
        <v xml:space="preserve"> </v>
      </c>
      <c r="R300" s="6"/>
    </row>
    <row r="301" spans="1:18" x14ac:dyDescent="0.25">
      <c r="A301" s="43"/>
      <c r="B301" s="43"/>
      <c r="C301" s="41"/>
      <c r="E301" s="145"/>
      <c r="F301" s="15" t="str">
        <f t="shared" si="25"/>
        <v/>
      </c>
      <c r="G301" s="15" t="str">
        <f t="shared" si="26"/>
        <v/>
      </c>
      <c r="H301" s="15" t="str">
        <f t="shared" si="27"/>
        <v xml:space="preserve"> </v>
      </c>
      <c r="I301" s="15" t="str">
        <f t="shared" si="28"/>
        <v/>
      </c>
      <c r="J301" s="191" t="str">
        <f t="shared" si="24"/>
        <v/>
      </c>
      <c r="M301" s="40"/>
      <c r="N301" s="40"/>
      <c r="O301" s="41"/>
      <c r="P301" s="11"/>
      <c r="Q301" s="228" t="str">
        <f t="shared" si="29"/>
        <v xml:space="preserve"> </v>
      </c>
      <c r="R301" s="6"/>
    </row>
    <row r="302" spans="1:18" x14ac:dyDescent="0.25">
      <c r="A302" s="43"/>
      <c r="B302" s="43"/>
      <c r="C302" s="41"/>
      <c r="E302" s="145"/>
      <c r="F302" s="15" t="str">
        <f t="shared" si="25"/>
        <v/>
      </c>
      <c r="G302" s="15" t="str">
        <f t="shared" si="26"/>
        <v/>
      </c>
      <c r="H302" s="15" t="str">
        <f t="shared" si="27"/>
        <v xml:space="preserve"> </v>
      </c>
      <c r="I302" s="15" t="str">
        <f t="shared" si="28"/>
        <v/>
      </c>
      <c r="J302" s="191" t="str">
        <f t="shared" si="24"/>
        <v/>
      </c>
      <c r="M302" s="40"/>
      <c r="N302" s="40"/>
      <c r="O302" s="41"/>
      <c r="P302" s="11"/>
      <c r="Q302" s="228" t="str">
        <f t="shared" si="29"/>
        <v xml:space="preserve"> </v>
      </c>
      <c r="R302" s="6"/>
    </row>
    <row r="303" spans="1:18" x14ac:dyDescent="0.25">
      <c r="A303" s="43"/>
      <c r="B303" s="43"/>
      <c r="C303" s="41"/>
      <c r="E303" s="145"/>
      <c r="F303" s="15" t="str">
        <f t="shared" si="25"/>
        <v/>
      </c>
      <c r="G303" s="15" t="str">
        <f t="shared" si="26"/>
        <v/>
      </c>
      <c r="H303" s="15" t="str">
        <f t="shared" si="27"/>
        <v xml:space="preserve"> </v>
      </c>
      <c r="I303" s="15" t="str">
        <f t="shared" si="28"/>
        <v/>
      </c>
      <c r="J303" s="191" t="str">
        <f t="shared" si="24"/>
        <v/>
      </c>
      <c r="M303" s="40"/>
      <c r="N303" s="40"/>
      <c r="O303" s="41"/>
      <c r="P303" s="11"/>
      <c r="Q303" s="228" t="str">
        <f t="shared" si="29"/>
        <v xml:space="preserve"> </v>
      </c>
      <c r="R303" s="6"/>
    </row>
    <row r="304" spans="1:18" x14ac:dyDescent="0.25">
      <c r="A304" s="43"/>
      <c r="B304" s="43"/>
      <c r="C304" s="41"/>
      <c r="E304" s="145"/>
      <c r="F304" s="15" t="str">
        <f t="shared" si="25"/>
        <v/>
      </c>
      <c r="G304" s="15" t="str">
        <f t="shared" si="26"/>
        <v/>
      </c>
      <c r="H304" s="15" t="str">
        <f t="shared" si="27"/>
        <v xml:space="preserve"> </v>
      </c>
      <c r="I304" s="15" t="str">
        <f t="shared" si="28"/>
        <v/>
      </c>
      <c r="J304" s="191" t="str">
        <f t="shared" si="24"/>
        <v/>
      </c>
      <c r="M304" s="40"/>
      <c r="N304" s="40"/>
      <c r="O304" s="41"/>
      <c r="P304" s="11"/>
      <c r="Q304" s="228" t="str">
        <f t="shared" si="29"/>
        <v xml:space="preserve"> </v>
      </c>
      <c r="R304" s="6"/>
    </row>
    <row r="305" spans="1:18" x14ac:dyDescent="0.25">
      <c r="A305" s="43"/>
      <c r="B305" s="43"/>
      <c r="C305" s="41"/>
      <c r="E305" s="145"/>
      <c r="F305" s="15" t="str">
        <f t="shared" si="25"/>
        <v/>
      </c>
      <c r="G305" s="15" t="str">
        <f t="shared" si="26"/>
        <v/>
      </c>
      <c r="H305" s="15" t="str">
        <f t="shared" si="27"/>
        <v xml:space="preserve"> </v>
      </c>
      <c r="I305" s="15" t="str">
        <f t="shared" si="28"/>
        <v/>
      </c>
      <c r="J305" s="191" t="str">
        <f t="shared" si="24"/>
        <v/>
      </c>
      <c r="M305" s="40"/>
      <c r="N305" s="40"/>
      <c r="O305" s="41"/>
      <c r="P305" s="11"/>
      <c r="Q305" s="228" t="str">
        <f t="shared" si="29"/>
        <v xml:space="preserve"> </v>
      </c>
      <c r="R305" s="6"/>
    </row>
    <row r="306" spans="1:18" x14ac:dyDescent="0.25">
      <c r="A306" s="43"/>
      <c r="B306" s="43"/>
      <c r="C306" s="41"/>
      <c r="E306" s="145"/>
      <c r="F306" s="15" t="str">
        <f t="shared" si="25"/>
        <v/>
      </c>
      <c r="G306" s="15" t="str">
        <f t="shared" si="26"/>
        <v/>
      </c>
      <c r="H306" s="15" t="str">
        <f t="shared" si="27"/>
        <v xml:space="preserve"> </v>
      </c>
      <c r="I306" s="15" t="str">
        <f t="shared" si="28"/>
        <v/>
      </c>
      <c r="J306" s="191" t="str">
        <f t="shared" si="24"/>
        <v/>
      </c>
      <c r="M306" s="40"/>
      <c r="N306" s="40"/>
      <c r="O306" s="41"/>
      <c r="P306" s="11"/>
      <c r="Q306" s="228" t="str">
        <f t="shared" si="29"/>
        <v xml:space="preserve"> </v>
      </c>
      <c r="R306" s="6"/>
    </row>
    <row r="307" spans="1:18" x14ac:dyDescent="0.25">
      <c r="A307" s="43"/>
      <c r="B307" s="43"/>
      <c r="C307" s="41"/>
      <c r="E307" s="145"/>
      <c r="F307" s="15" t="str">
        <f t="shared" si="25"/>
        <v/>
      </c>
      <c r="G307" s="15" t="str">
        <f t="shared" si="26"/>
        <v/>
      </c>
      <c r="H307" s="15" t="str">
        <f t="shared" si="27"/>
        <v xml:space="preserve"> </v>
      </c>
      <c r="I307" s="15" t="str">
        <f t="shared" si="28"/>
        <v/>
      </c>
      <c r="J307" s="191" t="str">
        <f t="shared" si="24"/>
        <v/>
      </c>
      <c r="M307" s="40"/>
      <c r="N307" s="40"/>
      <c r="O307" s="41"/>
      <c r="P307" s="11"/>
      <c r="Q307" s="228" t="str">
        <f t="shared" si="29"/>
        <v xml:space="preserve"> </v>
      </c>
      <c r="R307" s="6"/>
    </row>
    <row r="308" spans="1:18" x14ac:dyDescent="0.25">
      <c r="A308" s="43"/>
      <c r="B308" s="43"/>
      <c r="C308" s="41"/>
      <c r="E308" s="145"/>
      <c r="F308" s="15" t="str">
        <f t="shared" si="25"/>
        <v/>
      </c>
      <c r="G308" s="15" t="str">
        <f t="shared" si="26"/>
        <v/>
      </c>
      <c r="H308" s="15" t="str">
        <f t="shared" si="27"/>
        <v xml:space="preserve"> </v>
      </c>
      <c r="I308" s="15" t="str">
        <f t="shared" si="28"/>
        <v/>
      </c>
      <c r="J308" s="191" t="str">
        <f t="shared" si="24"/>
        <v/>
      </c>
      <c r="M308" s="40"/>
      <c r="N308" s="40"/>
      <c r="O308" s="41"/>
      <c r="P308" s="11"/>
      <c r="Q308" s="228" t="str">
        <f t="shared" si="29"/>
        <v xml:space="preserve"> </v>
      </c>
      <c r="R308" s="6"/>
    </row>
    <row r="309" spans="1:18" x14ac:dyDescent="0.25">
      <c r="A309" s="43"/>
      <c r="B309" s="43"/>
      <c r="C309" s="41"/>
      <c r="E309" s="145"/>
      <c r="F309" s="15" t="str">
        <f t="shared" si="25"/>
        <v/>
      </c>
      <c r="G309" s="15" t="str">
        <f t="shared" si="26"/>
        <v/>
      </c>
      <c r="H309" s="15" t="str">
        <f t="shared" si="27"/>
        <v xml:space="preserve"> </v>
      </c>
      <c r="I309" s="15" t="str">
        <f t="shared" si="28"/>
        <v/>
      </c>
      <c r="J309" s="191" t="str">
        <f t="shared" si="24"/>
        <v/>
      </c>
      <c r="M309" s="40"/>
      <c r="N309" s="40"/>
      <c r="O309" s="41"/>
      <c r="P309" s="11"/>
      <c r="Q309" s="228" t="str">
        <f t="shared" si="29"/>
        <v xml:space="preserve"> </v>
      </c>
      <c r="R309" s="6"/>
    </row>
    <row r="310" spans="1:18" x14ac:dyDescent="0.25">
      <c r="A310" s="43"/>
      <c r="B310" s="43"/>
      <c r="C310" s="41"/>
      <c r="E310" s="145"/>
      <c r="F310" s="15" t="str">
        <f t="shared" si="25"/>
        <v/>
      </c>
      <c r="G310" s="15" t="str">
        <f t="shared" si="26"/>
        <v/>
      </c>
      <c r="H310" s="15" t="str">
        <f t="shared" si="27"/>
        <v xml:space="preserve"> </v>
      </c>
      <c r="I310" s="15" t="str">
        <f t="shared" si="28"/>
        <v/>
      </c>
      <c r="J310" s="191" t="str">
        <f t="shared" si="24"/>
        <v/>
      </c>
      <c r="M310" s="40"/>
      <c r="N310" s="40"/>
      <c r="O310" s="41"/>
      <c r="P310" s="11"/>
      <c r="Q310" s="228" t="str">
        <f t="shared" si="29"/>
        <v xml:space="preserve"> </v>
      </c>
      <c r="R310" s="6"/>
    </row>
    <row r="311" spans="1:18" x14ac:dyDescent="0.25">
      <c r="A311" s="43"/>
      <c r="B311" s="43"/>
      <c r="C311" s="41"/>
      <c r="E311" s="145"/>
      <c r="F311" s="15" t="str">
        <f t="shared" si="25"/>
        <v/>
      </c>
      <c r="G311" s="15" t="str">
        <f t="shared" si="26"/>
        <v/>
      </c>
      <c r="H311" s="15" t="str">
        <f t="shared" si="27"/>
        <v xml:space="preserve"> </v>
      </c>
      <c r="I311" s="15" t="str">
        <f t="shared" si="28"/>
        <v/>
      </c>
      <c r="J311" s="191" t="str">
        <f t="shared" si="24"/>
        <v/>
      </c>
      <c r="M311" s="40"/>
      <c r="N311" s="40"/>
      <c r="O311" s="41"/>
      <c r="P311" s="11"/>
      <c r="Q311" s="228" t="str">
        <f t="shared" si="29"/>
        <v xml:space="preserve"> </v>
      </c>
      <c r="R311" s="6"/>
    </row>
    <row r="312" spans="1:18" x14ac:dyDescent="0.25">
      <c r="A312" s="43"/>
      <c r="B312" s="43"/>
      <c r="C312" s="41"/>
      <c r="E312" s="145"/>
      <c r="F312" s="15" t="str">
        <f t="shared" si="25"/>
        <v/>
      </c>
      <c r="G312" s="15" t="str">
        <f t="shared" si="26"/>
        <v/>
      </c>
      <c r="H312" s="15" t="str">
        <f t="shared" si="27"/>
        <v xml:space="preserve"> </v>
      </c>
      <c r="I312" s="15" t="str">
        <f t="shared" si="28"/>
        <v/>
      </c>
      <c r="J312" s="191" t="str">
        <f t="shared" si="24"/>
        <v/>
      </c>
      <c r="M312" s="40"/>
      <c r="N312" s="40"/>
      <c r="O312" s="41"/>
      <c r="P312" s="11"/>
      <c r="Q312" s="228" t="str">
        <f t="shared" si="29"/>
        <v xml:space="preserve"> </v>
      </c>
      <c r="R312" s="6"/>
    </row>
    <row r="313" spans="1:18" x14ac:dyDescent="0.25">
      <c r="A313" s="43"/>
      <c r="B313" s="43"/>
      <c r="C313" s="41"/>
      <c r="E313" s="145"/>
      <c r="F313" s="15" t="str">
        <f t="shared" si="25"/>
        <v/>
      </c>
      <c r="G313" s="15" t="str">
        <f t="shared" si="26"/>
        <v/>
      </c>
      <c r="H313" s="15" t="str">
        <f t="shared" si="27"/>
        <v xml:space="preserve"> </v>
      </c>
      <c r="I313" s="15" t="str">
        <f t="shared" si="28"/>
        <v/>
      </c>
      <c r="J313" s="191" t="str">
        <f t="shared" si="24"/>
        <v/>
      </c>
      <c r="M313" s="40"/>
      <c r="N313" s="40"/>
      <c r="O313" s="41"/>
      <c r="P313" s="11"/>
      <c r="Q313" s="228" t="str">
        <f t="shared" si="29"/>
        <v xml:space="preserve"> </v>
      </c>
      <c r="R313" s="6"/>
    </row>
    <row r="314" spans="1:18" x14ac:dyDescent="0.25">
      <c r="A314" s="43"/>
      <c r="B314" s="43"/>
      <c r="C314" s="41"/>
      <c r="E314" s="145"/>
      <c r="F314" s="15" t="str">
        <f t="shared" si="25"/>
        <v/>
      </c>
      <c r="G314" s="15" t="str">
        <f t="shared" si="26"/>
        <v/>
      </c>
      <c r="H314" s="15" t="str">
        <f t="shared" si="27"/>
        <v xml:space="preserve"> </v>
      </c>
      <c r="I314" s="15" t="str">
        <f t="shared" si="28"/>
        <v/>
      </c>
      <c r="J314" s="191" t="str">
        <f t="shared" si="24"/>
        <v/>
      </c>
      <c r="M314" s="40"/>
      <c r="N314" s="40"/>
      <c r="O314" s="41"/>
      <c r="P314" s="11"/>
      <c r="Q314" s="228" t="str">
        <f t="shared" si="29"/>
        <v xml:space="preserve"> </v>
      </c>
      <c r="R314" s="6"/>
    </row>
    <row r="315" spans="1:18" x14ac:dyDescent="0.25">
      <c r="A315" s="43"/>
      <c r="B315" s="43"/>
      <c r="C315" s="41"/>
      <c r="E315" s="145"/>
      <c r="F315" s="15" t="str">
        <f t="shared" si="25"/>
        <v/>
      </c>
      <c r="G315" s="15" t="str">
        <f t="shared" si="26"/>
        <v/>
      </c>
      <c r="H315" s="15" t="str">
        <f t="shared" si="27"/>
        <v xml:space="preserve"> </v>
      </c>
      <c r="I315" s="15" t="str">
        <f t="shared" si="28"/>
        <v/>
      </c>
      <c r="J315" s="191" t="str">
        <f t="shared" si="24"/>
        <v/>
      </c>
      <c r="M315" s="40"/>
      <c r="N315" s="40"/>
      <c r="O315" s="41"/>
      <c r="P315" s="11"/>
      <c r="Q315" s="228" t="str">
        <f t="shared" si="29"/>
        <v xml:space="preserve"> </v>
      </c>
      <c r="R315" s="6"/>
    </row>
    <row r="316" spans="1:18" x14ac:dyDescent="0.25">
      <c r="A316" s="43"/>
      <c r="B316" s="43"/>
      <c r="C316" s="41"/>
      <c r="E316" s="145"/>
      <c r="F316" s="15" t="str">
        <f t="shared" si="25"/>
        <v/>
      </c>
      <c r="G316" s="15" t="str">
        <f t="shared" si="26"/>
        <v/>
      </c>
      <c r="H316" s="15" t="str">
        <f t="shared" si="27"/>
        <v xml:space="preserve"> </v>
      </c>
      <c r="I316" s="15" t="str">
        <f t="shared" si="28"/>
        <v/>
      </c>
      <c r="J316" s="191" t="str">
        <f t="shared" si="24"/>
        <v/>
      </c>
      <c r="M316" s="40"/>
      <c r="N316" s="40"/>
      <c r="O316" s="41"/>
      <c r="P316" s="11"/>
      <c r="Q316" s="228" t="str">
        <f t="shared" si="29"/>
        <v xml:space="preserve"> </v>
      </c>
      <c r="R316" s="6"/>
    </row>
    <row r="317" spans="1:18" x14ac:dyDescent="0.25">
      <c r="A317" s="43"/>
      <c r="B317" s="43"/>
      <c r="C317" s="41"/>
      <c r="E317" s="145"/>
      <c r="F317" s="15" t="str">
        <f t="shared" si="25"/>
        <v/>
      </c>
      <c r="G317" s="15" t="str">
        <f t="shared" si="26"/>
        <v/>
      </c>
      <c r="H317" s="15" t="str">
        <f t="shared" si="27"/>
        <v xml:space="preserve"> </v>
      </c>
      <c r="I317" s="15" t="str">
        <f t="shared" si="28"/>
        <v/>
      </c>
      <c r="J317" s="191" t="str">
        <f t="shared" si="24"/>
        <v/>
      </c>
      <c r="M317" s="40"/>
      <c r="N317" s="40"/>
      <c r="O317" s="41"/>
      <c r="P317" s="11"/>
      <c r="Q317" s="228" t="str">
        <f t="shared" si="29"/>
        <v xml:space="preserve"> </v>
      </c>
      <c r="R317" s="6"/>
    </row>
    <row r="318" spans="1:18" x14ac:dyDescent="0.25">
      <c r="A318" s="43"/>
      <c r="B318" s="43"/>
      <c r="C318" s="41"/>
      <c r="E318" s="145"/>
      <c r="F318" s="15" t="str">
        <f t="shared" si="25"/>
        <v/>
      </c>
      <c r="G318" s="15" t="str">
        <f t="shared" si="26"/>
        <v/>
      </c>
      <c r="H318" s="15" t="str">
        <f t="shared" si="27"/>
        <v xml:space="preserve"> </v>
      </c>
      <c r="I318" s="15" t="str">
        <f t="shared" si="28"/>
        <v/>
      </c>
      <c r="J318" s="191" t="str">
        <f t="shared" si="24"/>
        <v/>
      </c>
      <c r="M318" s="40"/>
      <c r="N318" s="40"/>
      <c r="O318" s="41"/>
      <c r="P318" s="11"/>
      <c r="Q318" s="228" t="str">
        <f t="shared" si="29"/>
        <v xml:space="preserve"> </v>
      </c>
      <c r="R318" s="6"/>
    </row>
    <row r="319" spans="1:18" x14ac:dyDescent="0.25">
      <c r="A319" s="43"/>
      <c r="B319" s="43"/>
      <c r="C319" s="41"/>
      <c r="E319" s="145"/>
      <c r="F319" s="15" t="str">
        <f t="shared" si="25"/>
        <v/>
      </c>
      <c r="G319" s="15" t="str">
        <f t="shared" si="26"/>
        <v/>
      </c>
      <c r="H319" s="15" t="str">
        <f t="shared" si="27"/>
        <v xml:space="preserve"> </v>
      </c>
      <c r="I319" s="15" t="str">
        <f t="shared" si="28"/>
        <v/>
      </c>
      <c r="J319" s="191" t="str">
        <f t="shared" si="24"/>
        <v/>
      </c>
      <c r="M319" s="40"/>
      <c r="N319" s="40"/>
      <c r="O319" s="41"/>
      <c r="P319" s="11"/>
      <c r="Q319" s="228" t="str">
        <f t="shared" si="29"/>
        <v xml:space="preserve"> </v>
      </c>
      <c r="R319" s="6"/>
    </row>
    <row r="320" spans="1:18" x14ac:dyDescent="0.25">
      <c r="A320" s="43"/>
      <c r="B320" s="43"/>
      <c r="C320" s="41"/>
      <c r="E320" s="145"/>
      <c r="F320" s="15" t="str">
        <f t="shared" si="25"/>
        <v/>
      </c>
      <c r="G320" s="15" t="str">
        <f t="shared" si="26"/>
        <v/>
      </c>
      <c r="H320" s="15" t="str">
        <f t="shared" si="27"/>
        <v xml:space="preserve"> </v>
      </c>
      <c r="I320" s="15" t="str">
        <f t="shared" si="28"/>
        <v/>
      </c>
      <c r="J320" s="191" t="str">
        <f t="shared" si="24"/>
        <v/>
      </c>
      <c r="M320" s="40"/>
      <c r="N320" s="40"/>
      <c r="O320" s="41"/>
      <c r="P320" s="11"/>
      <c r="Q320" s="228" t="str">
        <f t="shared" si="29"/>
        <v xml:space="preserve"> </v>
      </c>
      <c r="R320" s="6"/>
    </row>
    <row r="321" spans="1:18" x14ac:dyDescent="0.25">
      <c r="A321" s="43"/>
      <c r="B321" s="43"/>
      <c r="C321" s="41"/>
      <c r="E321" s="145"/>
      <c r="F321" s="15" t="str">
        <f t="shared" si="25"/>
        <v/>
      </c>
      <c r="G321" s="15" t="str">
        <f t="shared" si="26"/>
        <v/>
      </c>
      <c r="H321" s="15" t="str">
        <f t="shared" si="27"/>
        <v xml:space="preserve"> </v>
      </c>
      <c r="I321" s="15" t="str">
        <f t="shared" si="28"/>
        <v/>
      </c>
      <c r="J321" s="191" t="str">
        <f t="shared" si="24"/>
        <v/>
      </c>
      <c r="M321" s="40"/>
      <c r="N321" s="40"/>
      <c r="O321" s="41"/>
      <c r="P321" s="11"/>
      <c r="Q321" s="228" t="str">
        <f t="shared" si="29"/>
        <v xml:space="preserve"> </v>
      </c>
      <c r="R321" s="6"/>
    </row>
    <row r="322" spans="1:18" x14ac:dyDescent="0.25">
      <c r="A322" s="43"/>
      <c r="B322" s="43"/>
      <c r="C322" s="41"/>
      <c r="E322" s="145"/>
      <c r="F322" s="15" t="str">
        <f t="shared" si="25"/>
        <v/>
      </c>
      <c r="G322" s="15" t="str">
        <f t="shared" si="26"/>
        <v/>
      </c>
      <c r="H322" s="15" t="str">
        <f t="shared" si="27"/>
        <v xml:space="preserve"> </v>
      </c>
      <c r="I322" s="15" t="str">
        <f t="shared" si="28"/>
        <v/>
      </c>
      <c r="J322" s="191" t="str">
        <f t="shared" si="24"/>
        <v/>
      </c>
      <c r="M322" s="40"/>
      <c r="N322" s="40"/>
      <c r="O322" s="41"/>
      <c r="P322" s="11"/>
      <c r="Q322" s="228" t="str">
        <f t="shared" si="29"/>
        <v xml:space="preserve"> </v>
      </c>
      <c r="R322" s="6"/>
    </row>
    <row r="323" spans="1:18" x14ac:dyDescent="0.25">
      <c r="A323" s="43"/>
      <c r="B323" s="43"/>
      <c r="C323" s="41"/>
      <c r="E323" s="145"/>
      <c r="F323" s="15" t="str">
        <f t="shared" si="25"/>
        <v/>
      </c>
      <c r="G323" s="15" t="str">
        <f t="shared" si="26"/>
        <v/>
      </c>
      <c r="H323" s="15" t="str">
        <f t="shared" si="27"/>
        <v xml:space="preserve"> </v>
      </c>
      <c r="I323" s="15" t="str">
        <f t="shared" si="28"/>
        <v/>
      </c>
      <c r="J323" s="191" t="str">
        <f t="shared" ref="J323:J386" si="30">IF(ISNUMBER(F323), IF(B323-A323=0, 1, IF(B323-A323=2, 3, IF(B323-A323=6, 7, B323-A323))),"")</f>
        <v/>
      </c>
      <c r="M323" s="40"/>
      <c r="N323" s="40"/>
      <c r="O323" s="41"/>
      <c r="P323" s="11"/>
      <c r="Q323" s="228" t="str">
        <f t="shared" si="29"/>
        <v xml:space="preserve"> </v>
      </c>
      <c r="R323" s="6"/>
    </row>
    <row r="324" spans="1:18" x14ac:dyDescent="0.25">
      <c r="A324" s="43"/>
      <c r="B324" s="43"/>
      <c r="C324" s="41"/>
      <c r="E324" s="145"/>
      <c r="F324" s="15" t="str">
        <f t="shared" ref="F324:F387" si="31">IF(ISNUMBER(C324),C324*E324/1000,"")</f>
        <v/>
      </c>
      <c r="G324" s="15" t="str">
        <f t="shared" ref="G324:G387" si="32">IF(ISNUMBER(D324),D324*E324/1000,"")</f>
        <v/>
      </c>
      <c r="H324" s="15" t="str">
        <f t="shared" ref="H324:H387" si="33">IF(ISNUMBER(C324),G324," ")</f>
        <v xml:space="preserve"> </v>
      </c>
      <c r="I324" s="15" t="str">
        <f t="shared" ref="I324:I387" si="34">IFERROR(IF(AND(ISNUMBER(C324),ISNUMBER(D324)),(F324-G324)/F324*100,""),"Kommentera volym--&gt;")</f>
        <v/>
      </c>
      <c r="J324" s="191" t="str">
        <f t="shared" si="30"/>
        <v/>
      </c>
      <c r="M324" s="40"/>
      <c r="N324" s="40"/>
      <c r="O324" s="41"/>
      <c r="P324" s="11"/>
      <c r="Q324" s="228" t="str">
        <f t="shared" si="29"/>
        <v xml:space="preserve"> </v>
      </c>
      <c r="R324" s="6"/>
    </row>
    <row r="325" spans="1:18" x14ac:dyDescent="0.25">
      <c r="A325" s="43"/>
      <c r="B325" s="43"/>
      <c r="C325" s="41"/>
      <c r="E325" s="145"/>
      <c r="F325" s="15" t="str">
        <f t="shared" si="31"/>
        <v/>
      </c>
      <c r="G325" s="15" t="str">
        <f t="shared" si="32"/>
        <v/>
      </c>
      <c r="H325" s="15" t="str">
        <f t="shared" si="33"/>
        <v xml:space="preserve"> </v>
      </c>
      <c r="I325" s="15" t="str">
        <f t="shared" si="34"/>
        <v/>
      </c>
      <c r="J325" s="191" t="str">
        <f t="shared" si="30"/>
        <v/>
      </c>
      <c r="M325" s="40"/>
      <c r="N325" s="40"/>
      <c r="O325" s="41"/>
      <c r="P325" s="11"/>
      <c r="Q325" s="228" t="str">
        <f t="shared" si="29"/>
        <v xml:space="preserve"> </v>
      </c>
      <c r="R325" s="6"/>
    </row>
    <row r="326" spans="1:18" x14ac:dyDescent="0.25">
      <c r="A326" s="43"/>
      <c r="B326" s="43"/>
      <c r="C326" s="41"/>
      <c r="E326" s="145"/>
      <c r="F326" s="15" t="str">
        <f t="shared" si="31"/>
        <v/>
      </c>
      <c r="G326" s="15" t="str">
        <f t="shared" si="32"/>
        <v/>
      </c>
      <c r="H326" s="15" t="str">
        <f t="shared" si="33"/>
        <v xml:space="preserve"> </v>
      </c>
      <c r="I326" s="15" t="str">
        <f t="shared" si="34"/>
        <v/>
      </c>
      <c r="J326" s="191" t="str">
        <f t="shared" si="30"/>
        <v/>
      </c>
      <c r="M326" s="40"/>
      <c r="N326" s="40"/>
      <c r="O326" s="41"/>
      <c r="P326" s="11"/>
      <c r="Q326" s="228" t="str">
        <f t="shared" si="29"/>
        <v xml:space="preserve"> </v>
      </c>
      <c r="R326" s="6"/>
    </row>
    <row r="327" spans="1:18" x14ac:dyDescent="0.25">
      <c r="A327" s="43"/>
      <c r="B327" s="43"/>
      <c r="C327" s="41"/>
      <c r="E327" s="145"/>
      <c r="F327" s="15" t="str">
        <f t="shared" si="31"/>
        <v/>
      </c>
      <c r="G327" s="15" t="str">
        <f t="shared" si="32"/>
        <v/>
      </c>
      <c r="H327" s="15" t="str">
        <f t="shared" si="33"/>
        <v xml:space="preserve"> </v>
      </c>
      <c r="I327" s="15" t="str">
        <f t="shared" si="34"/>
        <v/>
      </c>
      <c r="J327" s="191" t="str">
        <f t="shared" si="30"/>
        <v/>
      </c>
      <c r="M327" s="40"/>
      <c r="N327" s="40"/>
      <c r="O327" s="41"/>
      <c r="P327" s="11"/>
      <c r="Q327" s="228" t="str">
        <f t="shared" si="29"/>
        <v xml:space="preserve"> </v>
      </c>
      <c r="R327" s="6"/>
    </row>
    <row r="328" spans="1:18" x14ac:dyDescent="0.25">
      <c r="A328" s="43"/>
      <c r="B328" s="43"/>
      <c r="C328" s="41"/>
      <c r="E328" s="145"/>
      <c r="F328" s="15" t="str">
        <f t="shared" si="31"/>
        <v/>
      </c>
      <c r="G328" s="15" t="str">
        <f t="shared" si="32"/>
        <v/>
      </c>
      <c r="H328" s="15" t="str">
        <f t="shared" si="33"/>
        <v xml:space="preserve"> </v>
      </c>
      <c r="I328" s="15" t="str">
        <f t="shared" si="34"/>
        <v/>
      </c>
      <c r="J328" s="191" t="str">
        <f t="shared" si="30"/>
        <v/>
      </c>
      <c r="M328" s="40"/>
      <c r="N328" s="40"/>
      <c r="O328" s="41"/>
      <c r="P328" s="11"/>
      <c r="Q328" s="228" t="str">
        <f t="shared" si="29"/>
        <v xml:space="preserve"> </v>
      </c>
      <c r="R328" s="6"/>
    </row>
    <row r="329" spans="1:18" x14ac:dyDescent="0.25">
      <c r="A329" s="43"/>
      <c r="B329" s="43"/>
      <c r="C329" s="41"/>
      <c r="E329" s="145"/>
      <c r="F329" s="15" t="str">
        <f t="shared" si="31"/>
        <v/>
      </c>
      <c r="G329" s="15" t="str">
        <f t="shared" si="32"/>
        <v/>
      </c>
      <c r="H329" s="15" t="str">
        <f t="shared" si="33"/>
        <v xml:space="preserve"> </v>
      </c>
      <c r="I329" s="15" t="str">
        <f t="shared" si="34"/>
        <v/>
      </c>
      <c r="J329" s="191" t="str">
        <f t="shared" si="30"/>
        <v/>
      </c>
      <c r="M329" s="40"/>
      <c r="N329" s="40"/>
      <c r="O329" s="41"/>
      <c r="P329" s="11"/>
      <c r="Q329" s="228" t="str">
        <f t="shared" si="29"/>
        <v xml:space="preserve"> </v>
      </c>
      <c r="R329" s="6"/>
    </row>
    <row r="330" spans="1:18" x14ac:dyDescent="0.25">
      <c r="A330" s="43"/>
      <c r="B330" s="43"/>
      <c r="C330" s="41"/>
      <c r="E330" s="145"/>
      <c r="F330" s="15" t="str">
        <f t="shared" si="31"/>
        <v/>
      </c>
      <c r="G330" s="15" t="str">
        <f t="shared" si="32"/>
        <v/>
      </c>
      <c r="H330" s="15" t="str">
        <f t="shared" si="33"/>
        <v xml:space="preserve"> </v>
      </c>
      <c r="I330" s="15" t="str">
        <f t="shared" si="34"/>
        <v/>
      </c>
      <c r="J330" s="191" t="str">
        <f t="shared" si="30"/>
        <v/>
      </c>
      <c r="M330" s="40"/>
      <c r="N330" s="40"/>
      <c r="O330" s="41"/>
      <c r="P330" s="11"/>
      <c r="Q330" s="228" t="str">
        <f t="shared" si="29"/>
        <v xml:space="preserve"> </v>
      </c>
      <c r="R330" s="6"/>
    </row>
    <row r="331" spans="1:18" x14ac:dyDescent="0.25">
      <c r="A331" s="43"/>
      <c r="B331" s="43"/>
      <c r="C331" s="41"/>
      <c r="E331" s="145"/>
      <c r="F331" s="15" t="str">
        <f t="shared" si="31"/>
        <v/>
      </c>
      <c r="G331" s="15" t="str">
        <f t="shared" si="32"/>
        <v/>
      </c>
      <c r="H331" s="15" t="str">
        <f t="shared" si="33"/>
        <v xml:space="preserve"> </v>
      </c>
      <c r="I331" s="15" t="str">
        <f t="shared" si="34"/>
        <v/>
      </c>
      <c r="J331" s="191" t="str">
        <f t="shared" si="30"/>
        <v/>
      </c>
      <c r="M331" s="40"/>
      <c r="N331" s="40"/>
      <c r="O331" s="41"/>
      <c r="P331" s="11"/>
      <c r="Q331" s="228" t="str">
        <f t="shared" si="29"/>
        <v xml:space="preserve"> </v>
      </c>
      <c r="R331" s="6"/>
    </row>
    <row r="332" spans="1:18" x14ac:dyDescent="0.25">
      <c r="A332" s="43"/>
      <c r="B332" s="43"/>
      <c r="C332" s="41"/>
      <c r="E332" s="145"/>
      <c r="F332" s="15" t="str">
        <f t="shared" si="31"/>
        <v/>
      </c>
      <c r="G332" s="15" t="str">
        <f t="shared" si="32"/>
        <v/>
      </c>
      <c r="H332" s="15" t="str">
        <f t="shared" si="33"/>
        <v xml:space="preserve"> </v>
      </c>
      <c r="I332" s="15" t="str">
        <f t="shared" si="34"/>
        <v/>
      </c>
      <c r="J332" s="191" t="str">
        <f t="shared" si="30"/>
        <v/>
      </c>
      <c r="M332" s="40"/>
      <c r="N332" s="40"/>
      <c r="O332" s="41"/>
      <c r="P332" s="11"/>
      <c r="Q332" s="228" t="str">
        <f t="shared" si="29"/>
        <v xml:space="preserve"> </v>
      </c>
      <c r="R332" s="6"/>
    </row>
    <row r="333" spans="1:18" x14ac:dyDescent="0.25">
      <c r="A333" s="43"/>
      <c r="B333" s="43"/>
      <c r="C333" s="41"/>
      <c r="E333" s="145"/>
      <c r="F333" s="15" t="str">
        <f t="shared" si="31"/>
        <v/>
      </c>
      <c r="G333" s="15" t="str">
        <f t="shared" si="32"/>
        <v/>
      </c>
      <c r="H333" s="15" t="str">
        <f t="shared" si="33"/>
        <v xml:space="preserve"> </v>
      </c>
      <c r="I333" s="15" t="str">
        <f t="shared" si="34"/>
        <v/>
      </c>
      <c r="J333" s="191" t="str">
        <f t="shared" si="30"/>
        <v/>
      </c>
      <c r="M333" s="40"/>
      <c r="N333" s="40"/>
      <c r="O333" s="41"/>
      <c r="P333" s="11"/>
      <c r="Q333" s="228" t="str">
        <f t="shared" si="29"/>
        <v xml:space="preserve"> </v>
      </c>
      <c r="R333" s="6"/>
    </row>
    <row r="334" spans="1:18" x14ac:dyDescent="0.25">
      <c r="A334" s="43"/>
      <c r="B334" s="43"/>
      <c r="C334" s="41"/>
      <c r="E334" s="145"/>
      <c r="F334" s="15" t="str">
        <f t="shared" si="31"/>
        <v/>
      </c>
      <c r="G334" s="15" t="str">
        <f t="shared" si="32"/>
        <v/>
      </c>
      <c r="H334" s="15" t="str">
        <f t="shared" si="33"/>
        <v xml:space="preserve"> </v>
      </c>
      <c r="I334" s="15" t="str">
        <f t="shared" si="34"/>
        <v/>
      </c>
      <c r="J334" s="191" t="str">
        <f t="shared" si="30"/>
        <v/>
      </c>
      <c r="M334" s="40"/>
      <c r="N334" s="40"/>
      <c r="O334" s="41"/>
      <c r="P334" s="11"/>
      <c r="Q334" s="228" t="str">
        <f t="shared" si="29"/>
        <v xml:space="preserve"> </v>
      </c>
      <c r="R334" s="6"/>
    </row>
    <row r="335" spans="1:18" x14ac:dyDescent="0.25">
      <c r="A335" s="43"/>
      <c r="B335" s="43"/>
      <c r="C335" s="41"/>
      <c r="E335" s="145"/>
      <c r="F335" s="15" t="str">
        <f t="shared" si="31"/>
        <v/>
      </c>
      <c r="G335" s="15" t="str">
        <f t="shared" si="32"/>
        <v/>
      </c>
      <c r="H335" s="15" t="str">
        <f t="shared" si="33"/>
        <v xml:space="preserve"> </v>
      </c>
      <c r="I335" s="15" t="str">
        <f t="shared" si="34"/>
        <v/>
      </c>
      <c r="J335" s="191" t="str">
        <f t="shared" si="30"/>
        <v/>
      </c>
      <c r="M335" s="40"/>
      <c r="N335" s="40"/>
      <c r="O335" s="41"/>
      <c r="P335" s="11"/>
      <c r="Q335" s="228" t="str">
        <f t="shared" si="29"/>
        <v xml:space="preserve"> </v>
      </c>
      <c r="R335" s="6"/>
    </row>
    <row r="336" spans="1:18" x14ac:dyDescent="0.25">
      <c r="A336" s="43"/>
      <c r="B336" s="43"/>
      <c r="C336" s="41"/>
      <c r="E336" s="145"/>
      <c r="F336" s="15" t="str">
        <f t="shared" si="31"/>
        <v/>
      </c>
      <c r="G336" s="15" t="str">
        <f t="shared" si="32"/>
        <v/>
      </c>
      <c r="H336" s="15" t="str">
        <f t="shared" si="33"/>
        <v xml:space="preserve"> </v>
      </c>
      <c r="I336" s="15" t="str">
        <f t="shared" si="34"/>
        <v/>
      </c>
      <c r="J336" s="191" t="str">
        <f t="shared" si="30"/>
        <v/>
      </c>
      <c r="M336" s="40"/>
      <c r="N336" s="40"/>
      <c r="O336" s="41"/>
      <c r="P336" s="11"/>
      <c r="Q336" s="228" t="str">
        <f t="shared" si="29"/>
        <v xml:space="preserve"> </v>
      </c>
      <c r="R336" s="6"/>
    </row>
    <row r="337" spans="1:18" x14ac:dyDescent="0.25">
      <c r="A337" s="43"/>
      <c r="B337" s="43"/>
      <c r="C337" s="41"/>
      <c r="E337" s="145"/>
      <c r="F337" s="15" t="str">
        <f t="shared" si="31"/>
        <v/>
      </c>
      <c r="G337" s="15" t="str">
        <f t="shared" si="32"/>
        <v/>
      </c>
      <c r="H337" s="15" t="str">
        <f t="shared" si="33"/>
        <v xml:space="preserve"> </v>
      </c>
      <c r="I337" s="15" t="str">
        <f t="shared" si="34"/>
        <v/>
      </c>
      <c r="J337" s="191" t="str">
        <f t="shared" si="30"/>
        <v/>
      </c>
      <c r="M337" s="40"/>
      <c r="N337" s="40"/>
      <c r="O337" s="41"/>
      <c r="P337" s="11"/>
      <c r="Q337" s="228" t="str">
        <f t="shared" si="29"/>
        <v xml:space="preserve"> </v>
      </c>
      <c r="R337" s="6"/>
    </row>
    <row r="338" spans="1:18" x14ac:dyDescent="0.25">
      <c r="A338" s="43"/>
      <c r="B338" s="43"/>
      <c r="C338" s="41"/>
      <c r="E338" s="145"/>
      <c r="F338" s="15" t="str">
        <f t="shared" si="31"/>
        <v/>
      </c>
      <c r="G338" s="15" t="str">
        <f t="shared" si="32"/>
        <v/>
      </c>
      <c r="H338" s="15" t="str">
        <f t="shared" si="33"/>
        <v xml:space="preserve"> </v>
      </c>
      <c r="I338" s="15" t="str">
        <f t="shared" si="34"/>
        <v/>
      </c>
      <c r="J338" s="191" t="str">
        <f t="shared" si="30"/>
        <v/>
      </c>
      <c r="M338" s="40"/>
      <c r="N338" s="40"/>
      <c r="O338" s="41"/>
      <c r="P338" s="11"/>
      <c r="Q338" s="228" t="str">
        <f t="shared" si="29"/>
        <v xml:space="preserve"> </v>
      </c>
      <c r="R338" s="6"/>
    </row>
    <row r="339" spans="1:18" x14ac:dyDescent="0.25">
      <c r="A339" s="43"/>
      <c r="B339" s="43"/>
      <c r="C339" s="41"/>
      <c r="E339" s="145"/>
      <c r="F339" s="15" t="str">
        <f t="shared" si="31"/>
        <v/>
      </c>
      <c r="G339" s="15" t="str">
        <f t="shared" si="32"/>
        <v/>
      </c>
      <c r="H339" s="15" t="str">
        <f t="shared" si="33"/>
        <v xml:space="preserve"> </v>
      </c>
      <c r="I339" s="15" t="str">
        <f t="shared" si="34"/>
        <v/>
      </c>
      <c r="J339" s="191" t="str">
        <f t="shared" si="30"/>
        <v/>
      </c>
      <c r="M339" s="40"/>
      <c r="N339" s="40"/>
      <c r="O339" s="41"/>
      <c r="P339" s="11"/>
      <c r="Q339" s="228" t="str">
        <f t="shared" si="29"/>
        <v xml:space="preserve"> </v>
      </c>
      <c r="R339" s="6"/>
    </row>
    <row r="340" spans="1:18" x14ac:dyDescent="0.25">
      <c r="A340" s="43"/>
      <c r="B340" s="43"/>
      <c r="C340" s="41"/>
      <c r="E340" s="145"/>
      <c r="F340" s="15" t="str">
        <f t="shared" si="31"/>
        <v/>
      </c>
      <c r="G340" s="15" t="str">
        <f t="shared" si="32"/>
        <v/>
      </c>
      <c r="H340" s="15" t="str">
        <f t="shared" si="33"/>
        <v xml:space="preserve"> </v>
      </c>
      <c r="I340" s="15" t="str">
        <f t="shared" si="34"/>
        <v/>
      </c>
      <c r="J340" s="191" t="str">
        <f t="shared" si="30"/>
        <v/>
      </c>
      <c r="M340" s="40"/>
      <c r="N340" s="40"/>
      <c r="O340" s="41"/>
      <c r="P340" s="11"/>
      <c r="Q340" s="228" t="str">
        <f t="shared" si="29"/>
        <v xml:space="preserve"> </v>
      </c>
      <c r="R340" s="6"/>
    </row>
    <row r="341" spans="1:18" x14ac:dyDescent="0.25">
      <c r="A341" s="43"/>
      <c r="B341" s="43"/>
      <c r="C341" s="41"/>
      <c r="E341" s="145"/>
      <c r="F341" s="15" t="str">
        <f t="shared" si="31"/>
        <v/>
      </c>
      <c r="G341" s="15" t="str">
        <f t="shared" si="32"/>
        <v/>
      </c>
      <c r="H341" s="15" t="str">
        <f t="shared" si="33"/>
        <v xml:space="preserve"> </v>
      </c>
      <c r="I341" s="15" t="str">
        <f t="shared" si="34"/>
        <v/>
      </c>
      <c r="J341" s="191" t="str">
        <f t="shared" si="30"/>
        <v/>
      </c>
      <c r="M341" s="40"/>
      <c r="N341" s="40"/>
      <c r="O341" s="41"/>
      <c r="P341" s="11"/>
      <c r="Q341" s="228" t="str">
        <f t="shared" si="29"/>
        <v xml:space="preserve"> </v>
      </c>
      <c r="R341" s="6"/>
    </row>
    <row r="342" spans="1:18" x14ac:dyDescent="0.25">
      <c r="A342" s="43"/>
      <c r="B342" s="43"/>
      <c r="C342" s="41"/>
      <c r="E342" s="145"/>
      <c r="F342" s="15" t="str">
        <f t="shared" si="31"/>
        <v/>
      </c>
      <c r="G342" s="15" t="str">
        <f t="shared" si="32"/>
        <v/>
      </c>
      <c r="H342" s="15" t="str">
        <f t="shared" si="33"/>
        <v xml:space="preserve"> </v>
      </c>
      <c r="I342" s="15" t="str">
        <f t="shared" si="34"/>
        <v/>
      </c>
      <c r="J342" s="191" t="str">
        <f t="shared" si="30"/>
        <v/>
      </c>
      <c r="M342" s="40"/>
      <c r="N342" s="40"/>
      <c r="O342" s="41"/>
      <c r="P342" s="11"/>
      <c r="Q342" s="228" t="str">
        <f t="shared" ref="Q342:Q400" si="35">IF(AND(ISNUMBER(O342),ISNUMBER(P342)),(O342*P342/1000)," ")</f>
        <v xml:space="preserve"> </v>
      </c>
      <c r="R342" s="6"/>
    </row>
    <row r="343" spans="1:18" x14ac:dyDescent="0.25">
      <c r="A343" s="43"/>
      <c r="B343" s="43"/>
      <c r="C343" s="41"/>
      <c r="E343" s="145"/>
      <c r="F343" s="15" t="str">
        <f t="shared" si="31"/>
        <v/>
      </c>
      <c r="G343" s="15" t="str">
        <f t="shared" si="32"/>
        <v/>
      </c>
      <c r="H343" s="15" t="str">
        <f t="shared" si="33"/>
        <v xml:space="preserve"> </v>
      </c>
      <c r="I343" s="15" t="str">
        <f t="shared" si="34"/>
        <v/>
      </c>
      <c r="J343" s="191" t="str">
        <f t="shared" si="30"/>
        <v/>
      </c>
      <c r="M343" s="40"/>
      <c r="N343" s="40"/>
      <c r="O343" s="41"/>
      <c r="P343" s="11"/>
      <c r="Q343" s="228" t="str">
        <f t="shared" si="35"/>
        <v xml:space="preserve"> </v>
      </c>
      <c r="R343" s="6"/>
    </row>
    <row r="344" spans="1:18" x14ac:dyDescent="0.25">
      <c r="A344" s="43"/>
      <c r="B344" s="43"/>
      <c r="C344" s="41"/>
      <c r="E344" s="145"/>
      <c r="F344" s="15" t="str">
        <f t="shared" si="31"/>
        <v/>
      </c>
      <c r="G344" s="15" t="str">
        <f t="shared" si="32"/>
        <v/>
      </c>
      <c r="H344" s="15" t="str">
        <f t="shared" si="33"/>
        <v xml:space="preserve"> </v>
      </c>
      <c r="I344" s="15" t="str">
        <f t="shared" si="34"/>
        <v/>
      </c>
      <c r="J344" s="191" t="str">
        <f t="shared" si="30"/>
        <v/>
      </c>
      <c r="M344" s="40"/>
      <c r="N344" s="40"/>
      <c r="O344" s="41"/>
      <c r="P344" s="11"/>
      <c r="Q344" s="228" t="str">
        <f t="shared" si="35"/>
        <v xml:space="preserve"> </v>
      </c>
      <c r="R344" s="6"/>
    </row>
    <row r="345" spans="1:18" x14ac:dyDescent="0.25">
      <c r="A345" s="43"/>
      <c r="B345" s="43"/>
      <c r="C345" s="41"/>
      <c r="E345" s="145"/>
      <c r="F345" s="15" t="str">
        <f t="shared" si="31"/>
        <v/>
      </c>
      <c r="G345" s="15" t="str">
        <f t="shared" si="32"/>
        <v/>
      </c>
      <c r="H345" s="15" t="str">
        <f t="shared" si="33"/>
        <v xml:space="preserve"> </v>
      </c>
      <c r="I345" s="15" t="str">
        <f t="shared" si="34"/>
        <v/>
      </c>
      <c r="J345" s="191" t="str">
        <f t="shared" si="30"/>
        <v/>
      </c>
      <c r="M345" s="40"/>
      <c r="N345" s="40"/>
      <c r="O345" s="41"/>
      <c r="P345" s="11"/>
      <c r="Q345" s="228" t="str">
        <f t="shared" si="35"/>
        <v xml:space="preserve"> </v>
      </c>
      <c r="R345" s="6"/>
    </row>
    <row r="346" spans="1:18" x14ac:dyDescent="0.25">
      <c r="A346" s="43"/>
      <c r="B346" s="43"/>
      <c r="C346" s="41"/>
      <c r="E346" s="145"/>
      <c r="F346" s="15" t="str">
        <f t="shared" si="31"/>
        <v/>
      </c>
      <c r="G346" s="15" t="str">
        <f t="shared" si="32"/>
        <v/>
      </c>
      <c r="H346" s="15" t="str">
        <f t="shared" si="33"/>
        <v xml:space="preserve"> </v>
      </c>
      <c r="I346" s="15" t="str">
        <f t="shared" si="34"/>
        <v/>
      </c>
      <c r="J346" s="191" t="str">
        <f t="shared" si="30"/>
        <v/>
      </c>
      <c r="M346" s="40"/>
      <c r="N346" s="40"/>
      <c r="O346" s="41"/>
      <c r="P346" s="11"/>
      <c r="Q346" s="228" t="str">
        <f t="shared" si="35"/>
        <v xml:space="preserve"> </v>
      </c>
      <c r="R346" s="6"/>
    </row>
    <row r="347" spans="1:18" x14ac:dyDescent="0.25">
      <c r="A347" s="43"/>
      <c r="B347" s="43"/>
      <c r="C347" s="41"/>
      <c r="E347" s="145"/>
      <c r="F347" s="15" t="str">
        <f t="shared" si="31"/>
        <v/>
      </c>
      <c r="G347" s="15" t="str">
        <f t="shared" si="32"/>
        <v/>
      </c>
      <c r="H347" s="15" t="str">
        <f t="shared" si="33"/>
        <v xml:space="preserve"> </v>
      </c>
      <c r="I347" s="15" t="str">
        <f t="shared" si="34"/>
        <v/>
      </c>
      <c r="J347" s="191" t="str">
        <f t="shared" si="30"/>
        <v/>
      </c>
      <c r="M347" s="40"/>
      <c r="N347" s="40"/>
      <c r="O347" s="41"/>
      <c r="P347" s="11"/>
      <c r="Q347" s="228" t="str">
        <f t="shared" si="35"/>
        <v xml:space="preserve"> </v>
      </c>
      <c r="R347" s="6"/>
    </row>
    <row r="348" spans="1:18" x14ac:dyDescent="0.25">
      <c r="A348" s="43"/>
      <c r="B348" s="43"/>
      <c r="C348" s="41"/>
      <c r="E348" s="145"/>
      <c r="F348" s="15" t="str">
        <f t="shared" si="31"/>
        <v/>
      </c>
      <c r="G348" s="15" t="str">
        <f t="shared" si="32"/>
        <v/>
      </c>
      <c r="H348" s="15" t="str">
        <f t="shared" si="33"/>
        <v xml:space="preserve"> </v>
      </c>
      <c r="I348" s="15" t="str">
        <f t="shared" si="34"/>
        <v/>
      </c>
      <c r="J348" s="191" t="str">
        <f t="shared" si="30"/>
        <v/>
      </c>
      <c r="M348" s="40"/>
      <c r="N348" s="40"/>
      <c r="O348" s="41"/>
      <c r="P348" s="11"/>
      <c r="Q348" s="228" t="str">
        <f t="shared" si="35"/>
        <v xml:space="preserve"> </v>
      </c>
      <c r="R348" s="6"/>
    </row>
    <row r="349" spans="1:18" x14ac:dyDescent="0.25">
      <c r="A349" s="43"/>
      <c r="B349" s="43"/>
      <c r="C349" s="41"/>
      <c r="E349" s="145"/>
      <c r="F349" s="15" t="str">
        <f t="shared" si="31"/>
        <v/>
      </c>
      <c r="G349" s="15" t="str">
        <f t="shared" si="32"/>
        <v/>
      </c>
      <c r="H349" s="15" t="str">
        <f t="shared" si="33"/>
        <v xml:space="preserve"> </v>
      </c>
      <c r="I349" s="15" t="str">
        <f t="shared" si="34"/>
        <v/>
      </c>
      <c r="J349" s="191" t="str">
        <f t="shared" si="30"/>
        <v/>
      </c>
      <c r="M349" s="40"/>
      <c r="N349" s="40"/>
      <c r="O349" s="41"/>
      <c r="P349" s="11"/>
      <c r="Q349" s="228" t="str">
        <f t="shared" si="35"/>
        <v xml:space="preserve"> </v>
      </c>
      <c r="R349" s="6"/>
    </row>
    <row r="350" spans="1:18" x14ac:dyDescent="0.25">
      <c r="A350" s="43"/>
      <c r="B350" s="43"/>
      <c r="C350" s="41"/>
      <c r="E350" s="145"/>
      <c r="F350" s="15" t="str">
        <f t="shared" si="31"/>
        <v/>
      </c>
      <c r="G350" s="15" t="str">
        <f t="shared" si="32"/>
        <v/>
      </c>
      <c r="H350" s="15" t="str">
        <f t="shared" si="33"/>
        <v xml:space="preserve"> </v>
      </c>
      <c r="I350" s="15" t="str">
        <f t="shared" si="34"/>
        <v/>
      </c>
      <c r="J350" s="191" t="str">
        <f t="shared" si="30"/>
        <v/>
      </c>
      <c r="M350" s="40"/>
      <c r="N350" s="40"/>
      <c r="O350" s="41"/>
      <c r="P350" s="11"/>
      <c r="Q350" s="228" t="str">
        <f t="shared" si="35"/>
        <v xml:space="preserve"> </v>
      </c>
      <c r="R350" s="6"/>
    </row>
    <row r="351" spans="1:18" x14ac:dyDescent="0.25">
      <c r="A351" s="43"/>
      <c r="B351" s="43"/>
      <c r="C351" s="41"/>
      <c r="E351" s="145"/>
      <c r="F351" s="15" t="str">
        <f t="shared" si="31"/>
        <v/>
      </c>
      <c r="G351" s="15" t="str">
        <f t="shared" si="32"/>
        <v/>
      </c>
      <c r="H351" s="15" t="str">
        <f t="shared" si="33"/>
        <v xml:space="preserve"> </v>
      </c>
      <c r="I351" s="15" t="str">
        <f t="shared" si="34"/>
        <v/>
      </c>
      <c r="J351" s="191" t="str">
        <f t="shared" si="30"/>
        <v/>
      </c>
      <c r="M351" s="40"/>
      <c r="N351" s="40"/>
      <c r="O351" s="41"/>
      <c r="P351" s="11"/>
      <c r="Q351" s="228" t="str">
        <f t="shared" si="35"/>
        <v xml:space="preserve"> </v>
      </c>
      <c r="R351" s="6"/>
    </row>
    <row r="352" spans="1:18" x14ac:dyDescent="0.25">
      <c r="A352" s="43"/>
      <c r="B352" s="43"/>
      <c r="C352" s="41"/>
      <c r="E352" s="145"/>
      <c r="F352" s="15" t="str">
        <f t="shared" si="31"/>
        <v/>
      </c>
      <c r="G352" s="15" t="str">
        <f t="shared" si="32"/>
        <v/>
      </c>
      <c r="H352" s="15" t="str">
        <f t="shared" si="33"/>
        <v xml:space="preserve"> </v>
      </c>
      <c r="I352" s="15" t="str">
        <f t="shared" si="34"/>
        <v/>
      </c>
      <c r="J352" s="191" t="str">
        <f t="shared" si="30"/>
        <v/>
      </c>
      <c r="M352" s="40"/>
      <c r="N352" s="40"/>
      <c r="O352" s="41"/>
      <c r="P352" s="11"/>
      <c r="Q352" s="228" t="str">
        <f t="shared" si="35"/>
        <v xml:space="preserve"> </v>
      </c>
      <c r="R352" s="6"/>
    </row>
    <row r="353" spans="1:18" x14ac:dyDescent="0.25">
      <c r="A353" s="43"/>
      <c r="B353" s="43"/>
      <c r="C353" s="41"/>
      <c r="E353" s="145"/>
      <c r="F353" s="15" t="str">
        <f t="shared" si="31"/>
        <v/>
      </c>
      <c r="G353" s="15" t="str">
        <f t="shared" si="32"/>
        <v/>
      </c>
      <c r="H353" s="15" t="str">
        <f t="shared" si="33"/>
        <v xml:space="preserve"> </v>
      </c>
      <c r="I353" s="15" t="str">
        <f t="shared" si="34"/>
        <v/>
      </c>
      <c r="J353" s="191" t="str">
        <f t="shared" si="30"/>
        <v/>
      </c>
      <c r="M353" s="40"/>
      <c r="N353" s="40"/>
      <c r="O353" s="41"/>
      <c r="P353" s="11"/>
      <c r="Q353" s="228" t="str">
        <f t="shared" si="35"/>
        <v xml:space="preserve"> </v>
      </c>
      <c r="R353" s="6"/>
    </row>
    <row r="354" spans="1:18" x14ac:dyDescent="0.25">
      <c r="A354" s="43"/>
      <c r="B354" s="43"/>
      <c r="C354" s="41"/>
      <c r="E354" s="145"/>
      <c r="F354" s="15" t="str">
        <f t="shared" si="31"/>
        <v/>
      </c>
      <c r="G354" s="15" t="str">
        <f t="shared" si="32"/>
        <v/>
      </c>
      <c r="H354" s="15" t="str">
        <f t="shared" si="33"/>
        <v xml:space="preserve"> </v>
      </c>
      <c r="I354" s="15" t="str">
        <f t="shared" si="34"/>
        <v/>
      </c>
      <c r="J354" s="191" t="str">
        <f t="shared" si="30"/>
        <v/>
      </c>
      <c r="M354" s="40"/>
      <c r="N354" s="40"/>
      <c r="O354" s="41"/>
      <c r="P354" s="11"/>
      <c r="Q354" s="228" t="str">
        <f t="shared" si="35"/>
        <v xml:space="preserve"> </v>
      </c>
      <c r="R354" s="6"/>
    </row>
    <row r="355" spans="1:18" x14ac:dyDescent="0.25">
      <c r="A355" s="43"/>
      <c r="B355" s="43"/>
      <c r="C355" s="41"/>
      <c r="E355" s="145"/>
      <c r="F355" s="15" t="str">
        <f t="shared" si="31"/>
        <v/>
      </c>
      <c r="G355" s="15" t="str">
        <f t="shared" si="32"/>
        <v/>
      </c>
      <c r="H355" s="15" t="str">
        <f t="shared" si="33"/>
        <v xml:space="preserve"> </v>
      </c>
      <c r="I355" s="15" t="str">
        <f t="shared" si="34"/>
        <v/>
      </c>
      <c r="J355" s="191" t="str">
        <f t="shared" si="30"/>
        <v/>
      </c>
      <c r="M355" s="40"/>
      <c r="N355" s="40"/>
      <c r="O355" s="41"/>
      <c r="P355" s="11"/>
      <c r="Q355" s="228" t="str">
        <f t="shared" si="35"/>
        <v xml:space="preserve"> </v>
      </c>
      <c r="R355" s="6"/>
    </row>
    <row r="356" spans="1:18" x14ac:dyDescent="0.25">
      <c r="A356" s="43"/>
      <c r="B356" s="43"/>
      <c r="C356" s="41"/>
      <c r="E356" s="145"/>
      <c r="F356" s="15" t="str">
        <f t="shared" si="31"/>
        <v/>
      </c>
      <c r="G356" s="15" t="str">
        <f t="shared" si="32"/>
        <v/>
      </c>
      <c r="H356" s="15" t="str">
        <f t="shared" si="33"/>
        <v xml:space="preserve"> </v>
      </c>
      <c r="I356" s="15" t="str">
        <f t="shared" si="34"/>
        <v/>
      </c>
      <c r="J356" s="191" t="str">
        <f t="shared" si="30"/>
        <v/>
      </c>
      <c r="M356" s="40"/>
      <c r="N356" s="40"/>
      <c r="O356" s="41"/>
      <c r="P356" s="11"/>
      <c r="Q356" s="228" t="str">
        <f t="shared" si="35"/>
        <v xml:space="preserve"> </v>
      </c>
      <c r="R356" s="6"/>
    </row>
    <row r="357" spans="1:18" x14ac:dyDescent="0.25">
      <c r="A357" s="43"/>
      <c r="B357" s="43"/>
      <c r="C357" s="41"/>
      <c r="E357" s="145"/>
      <c r="F357" s="15" t="str">
        <f t="shared" si="31"/>
        <v/>
      </c>
      <c r="G357" s="15" t="str">
        <f t="shared" si="32"/>
        <v/>
      </c>
      <c r="H357" s="15" t="str">
        <f t="shared" si="33"/>
        <v xml:space="preserve"> </v>
      </c>
      <c r="I357" s="15" t="str">
        <f t="shared" si="34"/>
        <v/>
      </c>
      <c r="J357" s="191" t="str">
        <f t="shared" si="30"/>
        <v/>
      </c>
      <c r="M357" s="40"/>
      <c r="N357" s="40"/>
      <c r="O357" s="41"/>
      <c r="P357" s="11"/>
      <c r="Q357" s="228" t="str">
        <f t="shared" si="35"/>
        <v xml:space="preserve"> </v>
      </c>
      <c r="R357" s="6"/>
    </row>
    <row r="358" spans="1:18" x14ac:dyDescent="0.25">
      <c r="A358" s="43"/>
      <c r="B358" s="43"/>
      <c r="C358" s="41"/>
      <c r="E358" s="145"/>
      <c r="F358" s="15" t="str">
        <f t="shared" si="31"/>
        <v/>
      </c>
      <c r="G358" s="15" t="str">
        <f t="shared" si="32"/>
        <v/>
      </c>
      <c r="H358" s="15" t="str">
        <f t="shared" si="33"/>
        <v xml:space="preserve"> </v>
      </c>
      <c r="I358" s="15" t="str">
        <f t="shared" si="34"/>
        <v/>
      </c>
      <c r="J358" s="191" t="str">
        <f t="shared" si="30"/>
        <v/>
      </c>
      <c r="M358" s="40"/>
      <c r="N358" s="40"/>
      <c r="O358" s="41"/>
      <c r="P358" s="11"/>
      <c r="Q358" s="228" t="str">
        <f t="shared" si="35"/>
        <v xml:space="preserve"> </v>
      </c>
      <c r="R358" s="6"/>
    </row>
    <row r="359" spans="1:18" x14ac:dyDescent="0.25">
      <c r="A359" s="43"/>
      <c r="B359" s="43"/>
      <c r="C359" s="41"/>
      <c r="E359" s="145"/>
      <c r="F359" s="15" t="str">
        <f t="shared" si="31"/>
        <v/>
      </c>
      <c r="G359" s="15" t="str">
        <f t="shared" si="32"/>
        <v/>
      </c>
      <c r="H359" s="15" t="str">
        <f t="shared" si="33"/>
        <v xml:space="preserve"> </v>
      </c>
      <c r="I359" s="15" t="str">
        <f t="shared" si="34"/>
        <v/>
      </c>
      <c r="J359" s="191" t="str">
        <f t="shared" si="30"/>
        <v/>
      </c>
      <c r="M359" s="40"/>
      <c r="N359" s="40"/>
      <c r="O359" s="41"/>
      <c r="P359" s="11"/>
      <c r="Q359" s="228" t="str">
        <f t="shared" si="35"/>
        <v xml:space="preserve"> </v>
      </c>
      <c r="R359" s="6"/>
    </row>
    <row r="360" spans="1:18" x14ac:dyDescent="0.25">
      <c r="A360" s="43"/>
      <c r="B360" s="43"/>
      <c r="C360" s="41"/>
      <c r="E360" s="145"/>
      <c r="F360" s="15" t="str">
        <f t="shared" si="31"/>
        <v/>
      </c>
      <c r="G360" s="15" t="str">
        <f t="shared" si="32"/>
        <v/>
      </c>
      <c r="H360" s="15" t="str">
        <f t="shared" si="33"/>
        <v xml:space="preserve"> </v>
      </c>
      <c r="I360" s="15" t="str">
        <f t="shared" si="34"/>
        <v/>
      </c>
      <c r="J360" s="191" t="str">
        <f t="shared" si="30"/>
        <v/>
      </c>
      <c r="M360" s="40"/>
      <c r="N360" s="40"/>
      <c r="O360" s="41"/>
      <c r="P360" s="11"/>
      <c r="Q360" s="228" t="str">
        <f t="shared" si="35"/>
        <v xml:space="preserve"> </v>
      </c>
      <c r="R360" s="6"/>
    </row>
    <row r="361" spans="1:18" x14ac:dyDescent="0.25">
      <c r="A361" s="43"/>
      <c r="B361" s="43"/>
      <c r="C361" s="41"/>
      <c r="E361" s="145"/>
      <c r="F361" s="15" t="str">
        <f t="shared" si="31"/>
        <v/>
      </c>
      <c r="G361" s="15" t="str">
        <f t="shared" si="32"/>
        <v/>
      </c>
      <c r="H361" s="15" t="str">
        <f t="shared" si="33"/>
        <v xml:space="preserve"> </v>
      </c>
      <c r="I361" s="15" t="str">
        <f t="shared" si="34"/>
        <v/>
      </c>
      <c r="J361" s="191" t="str">
        <f t="shared" si="30"/>
        <v/>
      </c>
      <c r="M361" s="40"/>
      <c r="N361" s="40"/>
      <c r="O361" s="41"/>
      <c r="P361" s="11"/>
      <c r="Q361" s="228" t="str">
        <f t="shared" si="35"/>
        <v xml:space="preserve"> </v>
      </c>
      <c r="R361" s="6"/>
    </row>
    <row r="362" spans="1:18" x14ac:dyDescent="0.25">
      <c r="A362" s="43"/>
      <c r="B362" s="43"/>
      <c r="C362" s="41"/>
      <c r="E362" s="145"/>
      <c r="F362" s="15" t="str">
        <f t="shared" si="31"/>
        <v/>
      </c>
      <c r="G362" s="15" t="str">
        <f t="shared" si="32"/>
        <v/>
      </c>
      <c r="H362" s="15" t="str">
        <f t="shared" si="33"/>
        <v xml:space="preserve"> </v>
      </c>
      <c r="I362" s="15" t="str">
        <f t="shared" si="34"/>
        <v/>
      </c>
      <c r="J362" s="191" t="str">
        <f t="shared" si="30"/>
        <v/>
      </c>
      <c r="M362" s="40"/>
      <c r="N362" s="40"/>
      <c r="O362" s="41"/>
      <c r="P362" s="11"/>
      <c r="Q362" s="228" t="str">
        <f t="shared" si="35"/>
        <v xml:space="preserve"> </v>
      </c>
      <c r="R362" s="6"/>
    </row>
    <row r="363" spans="1:18" x14ac:dyDescent="0.25">
      <c r="A363" s="43"/>
      <c r="B363" s="43"/>
      <c r="C363" s="41"/>
      <c r="E363" s="145"/>
      <c r="F363" s="15" t="str">
        <f t="shared" si="31"/>
        <v/>
      </c>
      <c r="G363" s="15" t="str">
        <f t="shared" si="32"/>
        <v/>
      </c>
      <c r="H363" s="15" t="str">
        <f t="shared" si="33"/>
        <v xml:space="preserve"> </v>
      </c>
      <c r="I363" s="15" t="str">
        <f t="shared" si="34"/>
        <v/>
      </c>
      <c r="J363" s="191" t="str">
        <f t="shared" si="30"/>
        <v/>
      </c>
      <c r="M363" s="40"/>
      <c r="N363" s="40"/>
      <c r="O363" s="41"/>
      <c r="P363" s="11"/>
      <c r="Q363" s="228" t="str">
        <f t="shared" si="35"/>
        <v xml:space="preserve"> </v>
      </c>
      <c r="R363" s="6"/>
    </row>
    <row r="364" spans="1:18" x14ac:dyDescent="0.25">
      <c r="A364" s="43"/>
      <c r="B364" s="43"/>
      <c r="C364" s="41"/>
      <c r="E364" s="145"/>
      <c r="F364" s="15" t="str">
        <f t="shared" si="31"/>
        <v/>
      </c>
      <c r="G364" s="15" t="str">
        <f t="shared" si="32"/>
        <v/>
      </c>
      <c r="H364" s="15" t="str">
        <f t="shared" si="33"/>
        <v xml:space="preserve"> </v>
      </c>
      <c r="I364" s="15" t="str">
        <f t="shared" si="34"/>
        <v/>
      </c>
      <c r="J364" s="191" t="str">
        <f t="shared" si="30"/>
        <v/>
      </c>
      <c r="M364" s="40"/>
      <c r="N364" s="40"/>
      <c r="O364" s="41"/>
      <c r="P364" s="11"/>
      <c r="Q364" s="228" t="str">
        <f t="shared" si="35"/>
        <v xml:space="preserve"> </v>
      </c>
      <c r="R364" s="6"/>
    </row>
    <row r="365" spans="1:18" x14ac:dyDescent="0.25">
      <c r="A365" s="43"/>
      <c r="B365" s="43"/>
      <c r="C365" s="41"/>
      <c r="E365" s="145"/>
      <c r="F365" s="15" t="str">
        <f t="shared" si="31"/>
        <v/>
      </c>
      <c r="G365" s="15" t="str">
        <f t="shared" si="32"/>
        <v/>
      </c>
      <c r="H365" s="15" t="str">
        <f t="shared" si="33"/>
        <v xml:space="preserve"> </v>
      </c>
      <c r="I365" s="15" t="str">
        <f t="shared" si="34"/>
        <v/>
      </c>
      <c r="J365" s="191" t="str">
        <f t="shared" si="30"/>
        <v/>
      </c>
      <c r="M365" s="40"/>
      <c r="N365" s="40"/>
      <c r="O365" s="41"/>
      <c r="P365" s="11"/>
      <c r="Q365" s="228" t="str">
        <f t="shared" si="35"/>
        <v xml:space="preserve"> </v>
      </c>
      <c r="R365" s="6"/>
    </row>
    <row r="366" spans="1:18" x14ac:dyDescent="0.25">
      <c r="A366" s="43"/>
      <c r="B366" s="43"/>
      <c r="C366" s="41"/>
      <c r="E366" s="145"/>
      <c r="F366" s="15" t="str">
        <f t="shared" si="31"/>
        <v/>
      </c>
      <c r="G366" s="15" t="str">
        <f t="shared" si="32"/>
        <v/>
      </c>
      <c r="H366" s="15" t="str">
        <f t="shared" si="33"/>
        <v xml:space="preserve"> </v>
      </c>
      <c r="I366" s="15" t="str">
        <f t="shared" si="34"/>
        <v/>
      </c>
      <c r="J366" s="191" t="str">
        <f t="shared" si="30"/>
        <v/>
      </c>
      <c r="M366" s="40"/>
      <c r="N366" s="40"/>
      <c r="O366" s="41"/>
      <c r="P366" s="11"/>
      <c r="Q366" s="228" t="str">
        <f t="shared" si="35"/>
        <v xml:space="preserve"> </v>
      </c>
      <c r="R366" s="6"/>
    </row>
    <row r="367" spans="1:18" x14ac:dyDescent="0.25">
      <c r="A367" s="43"/>
      <c r="B367" s="43"/>
      <c r="C367" s="41"/>
      <c r="E367" s="145"/>
      <c r="F367" s="15" t="str">
        <f t="shared" si="31"/>
        <v/>
      </c>
      <c r="G367" s="15" t="str">
        <f t="shared" si="32"/>
        <v/>
      </c>
      <c r="H367" s="15" t="str">
        <f t="shared" si="33"/>
        <v xml:space="preserve"> </v>
      </c>
      <c r="I367" s="15" t="str">
        <f t="shared" si="34"/>
        <v/>
      </c>
      <c r="J367" s="191" t="str">
        <f t="shared" si="30"/>
        <v/>
      </c>
      <c r="M367" s="40"/>
      <c r="N367" s="40"/>
      <c r="O367" s="41"/>
      <c r="P367" s="11"/>
      <c r="Q367" s="228" t="str">
        <f t="shared" si="35"/>
        <v xml:space="preserve"> </v>
      </c>
      <c r="R367" s="6"/>
    </row>
    <row r="368" spans="1:18" x14ac:dyDescent="0.25">
      <c r="A368" s="43"/>
      <c r="B368" s="43"/>
      <c r="C368" s="41"/>
      <c r="E368" s="145"/>
      <c r="F368" s="15" t="str">
        <f t="shared" si="31"/>
        <v/>
      </c>
      <c r="G368" s="15" t="str">
        <f t="shared" si="32"/>
        <v/>
      </c>
      <c r="H368" s="15" t="str">
        <f t="shared" si="33"/>
        <v xml:space="preserve"> </v>
      </c>
      <c r="I368" s="15" t="str">
        <f t="shared" si="34"/>
        <v/>
      </c>
      <c r="J368" s="191" t="str">
        <f t="shared" si="30"/>
        <v/>
      </c>
      <c r="M368" s="40"/>
      <c r="N368" s="40"/>
      <c r="O368" s="41"/>
      <c r="P368" s="11"/>
      <c r="Q368" s="228" t="str">
        <f t="shared" si="35"/>
        <v xml:space="preserve"> </v>
      </c>
      <c r="R368" s="6"/>
    </row>
    <row r="369" spans="1:18" x14ac:dyDescent="0.25">
      <c r="A369" s="43"/>
      <c r="B369" s="43"/>
      <c r="C369" s="41"/>
      <c r="E369" s="145"/>
      <c r="F369" s="15" t="str">
        <f t="shared" si="31"/>
        <v/>
      </c>
      <c r="G369" s="15" t="str">
        <f t="shared" si="32"/>
        <v/>
      </c>
      <c r="H369" s="15" t="str">
        <f t="shared" si="33"/>
        <v xml:space="preserve"> </v>
      </c>
      <c r="I369" s="15" t="str">
        <f t="shared" si="34"/>
        <v/>
      </c>
      <c r="J369" s="191" t="str">
        <f t="shared" si="30"/>
        <v/>
      </c>
      <c r="M369" s="40"/>
      <c r="N369" s="40"/>
      <c r="O369" s="41"/>
      <c r="P369" s="11"/>
      <c r="Q369" s="228" t="str">
        <f t="shared" si="35"/>
        <v xml:space="preserve"> </v>
      </c>
      <c r="R369" s="6"/>
    </row>
    <row r="370" spans="1:18" x14ac:dyDescent="0.25">
      <c r="A370" s="43"/>
      <c r="B370" s="43"/>
      <c r="C370" s="41"/>
      <c r="E370" s="145"/>
      <c r="F370" s="15" t="str">
        <f t="shared" si="31"/>
        <v/>
      </c>
      <c r="G370" s="15" t="str">
        <f t="shared" si="32"/>
        <v/>
      </c>
      <c r="H370" s="15" t="str">
        <f t="shared" si="33"/>
        <v xml:space="preserve"> </v>
      </c>
      <c r="I370" s="15" t="str">
        <f t="shared" si="34"/>
        <v/>
      </c>
      <c r="J370" s="191" t="str">
        <f t="shared" si="30"/>
        <v/>
      </c>
      <c r="M370" s="40"/>
      <c r="N370" s="40"/>
      <c r="O370" s="41"/>
      <c r="P370" s="11"/>
      <c r="Q370" s="228" t="str">
        <f t="shared" si="35"/>
        <v xml:space="preserve"> </v>
      </c>
      <c r="R370" s="6"/>
    </row>
    <row r="371" spans="1:18" x14ac:dyDescent="0.25">
      <c r="A371" s="43"/>
      <c r="B371" s="43"/>
      <c r="C371" s="41"/>
      <c r="E371" s="145"/>
      <c r="F371" s="15" t="str">
        <f t="shared" si="31"/>
        <v/>
      </c>
      <c r="G371" s="15" t="str">
        <f t="shared" si="32"/>
        <v/>
      </c>
      <c r="H371" s="15" t="str">
        <f t="shared" si="33"/>
        <v xml:space="preserve"> </v>
      </c>
      <c r="I371" s="15" t="str">
        <f t="shared" si="34"/>
        <v/>
      </c>
      <c r="J371" s="191" t="str">
        <f t="shared" si="30"/>
        <v/>
      </c>
      <c r="M371" s="40"/>
      <c r="N371" s="40"/>
      <c r="O371" s="41"/>
      <c r="P371" s="11"/>
      <c r="Q371" s="228" t="str">
        <f t="shared" si="35"/>
        <v xml:space="preserve"> </v>
      </c>
      <c r="R371" s="6"/>
    </row>
    <row r="372" spans="1:18" x14ac:dyDescent="0.25">
      <c r="A372" s="43"/>
      <c r="B372" s="43"/>
      <c r="C372" s="41"/>
      <c r="E372" s="145"/>
      <c r="F372" s="15" t="str">
        <f t="shared" si="31"/>
        <v/>
      </c>
      <c r="G372" s="15" t="str">
        <f t="shared" si="32"/>
        <v/>
      </c>
      <c r="H372" s="15" t="str">
        <f t="shared" si="33"/>
        <v xml:space="preserve"> </v>
      </c>
      <c r="I372" s="15" t="str">
        <f t="shared" si="34"/>
        <v/>
      </c>
      <c r="J372" s="191" t="str">
        <f t="shared" si="30"/>
        <v/>
      </c>
      <c r="M372" s="40"/>
      <c r="N372" s="40"/>
      <c r="O372" s="41"/>
      <c r="P372" s="11"/>
      <c r="Q372" s="228" t="str">
        <f t="shared" si="35"/>
        <v xml:space="preserve"> </v>
      </c>
      <c r="R372" s="6"/>
    </row>
    <row r="373" spans="1:18" x14ac:dyDescent="0.25">
      <c r="A373" s="43"/>
      <c r="B373" s="43"/>
      <c r="C373" s="41"/>
      <c r="E373" s="145"/>
      <c r="F373" s="15" t="str">
        <f t="shared" si="31"/>
        <v/>
      </c>
      <c r="G373" s="15" t="str">
        <f t="shared" si="32"/>
        <v/>
      </c>
      <c r="H373" s="15" t="str">
        <f t="shared" si="33"/>
        <v xml:space="preserve"> </v>
      </c>
      <c r="I373" s="15" t="str">
        <f t="shared" si="34"/>
        <v/>
      </c>
      <c r="J373" s="191" t="str">
        <f t="shared" si="30"/>
        <v/>
      </c>
      <c r="M373" s="40"/>
      <c r="N373" s="40"/>
      <c r="O373" s="41"/>
      <c r="P373" s="11"/>
      <c r="Q373" s="228" t="str">
        <f t="shared" si="35"/>
        <v xml:space="preserve"> </v>
      </c>
      <c r="R373" s="6"/>
    </row>
    <row r="374" spans="1:18" x14ac:dyDescent="0.25">
      <c r="A374" s="43"/>
      <c r="B374" s="43"/>
      <c r="C374" s="41"/>
      <c r="E374" s="145"/>
      <c r="F374" s="15" t="str">
        <f t="shared" si="31"/>
        <v/>
      </c>
      <c r="G374" s="15" t="str">
        <f t="shared" si="32"/>
        <v/>
      </c>
      <c r="H374" s="15" t="str">
        <f t="shared" si="33"/>
        <v xml:space="preserve"> </v>
      </c>
      <c r="I374" s="15" t="str">
        <f t="shared" si="34"/>
        <v/>
      </c>
      <c r="J374" s="191" t="str">
        <f t="shared" si="30"/>
        <v/>
      </c>
      <c r="M374" s="40"/>
      <c r="N374" s="40"/>
      <c r="O374" s="41"/>
      <c r="P374" s="11"/>
      <c r="Q374" s="228" t="str">
        <f t="shared" si="35"/>
        <v xml:space="preserve"> </v>
      </c>
      <c r="R374" s="6"/>
    </row>
    <row r="375" spans="1:18" x14ac:dyDescent="0.25">
      <c r="A375" s="43"/>
      <c r="B375" s="43"/>
      <c r="C375" s="41"/>
      <c r="E375" s="145"/>
      <c r="F375" s="15" t="str">
        <f t="shared" si="31"/>
        <v/>
      </c>
      <c r="G375" s="15" t="str">
        <f t="shared" si="32"/>
        <v/>
      </c>
      <c r="H375" s="15" t="str">
        <f t="shared" si="33"/>
        <v xml:space="preserve"> </v>
      </c>
      <c r="I375" s="15" t="str">
        <f t="shared" si="34"/>
        <v/>
      </c>
      <c r="J375" s="191" t="str">
        <f t="shared" si="30"/>
        <v/>
      </c>
      <c r="M375" s="40"/>
      <c r="N375" s="40"/>
      <c r="O375" s="41"/>
      <c r="P375" s="11"/>
      <c r="Q375" s="228" t="str">
        <f t="shared" si="35"/>
        <v xml:space="preserve"> </v>
      </c>
      <c r="R375" s="6"/>
    </row>
    <row r="376" spans="1:18" x14ac:dyDescent="0.25">
      <c r="A376" s="43"/>
      <c r="B376" s="43"/>
      <c r="C376" s="41"/>
      <c r="E376" s="145"/>
      <c r="F376" s="15" t="str">
        <f t="shared" si="31"/>
        <v/>
      </c>
      <c r="G376" s="15" t="str">
        <f t="shared" si="32"/>
        <v/>
      </c>
      <c r="H376" s="15" t="str">
        <f t="shared" si="33"/>
        <v xml:space="preserve"> </v>
      </c>
      <c r="I376" s="15" t="str">
        <f t="shared" si="34"/>
        <v/>
      </c>
      <c r="J376" s="191" t="str">
        <f t="shared" si="30"/>
        <v/>
      </c>
      <c r="M376" s="40"/>
      <c r="N376" s="40"/>
      <c r="O376" s="41"/>
      <c r="P376" s="11"/>
      <c r="Q376" s="228" t="str">
        <f t="shared" si="35"/>
        <v xml:space="preserve"> </v>
      </c>
      <c r="R376" s="6"/>
    </row>
    <row r="377" spans="1:18" x14ac:dyDescent="0.25">
      <c r="A377" s="43"/>
      <c r="B377" s="43"/>
      <c r="C377" s="41"/>
      <c r="E377" s="145"/>
      <c r="F377" s="15" t="str">
        <f t="shared" si="31"/>
        <v/>
      </c>
      <c r="G377" s="15" t="str">
        <f t="shared" si="32"/>
        <v/>
      </c>
      <c r="H377" s="15" t="str">
        <f t="shared" si="33"/>
        <v xml:space="preserve"> </v>
      </c>
      <c r="I377" s="15" t="str">
        <f t="shared" si="34"/>
        <v/>
      </c>
      <c r="J377" s="191" t="str">
        <f t="shared" si="30"/>
        <v/>
      </c>
      <c r="M377" s="40"/>
      <c r="N377" s="40"/>
      <c r="O377" s="41"/>
      <c r="P377" s="11"/>
      <c r="Q377" s="228" t="str">
        <f t="shared" si="35"/>
        <v xml:space="preserve"> </v>
      </c>
      <c r="R377" s="6"/>
    </row>
    <row r="378" spans="1:18" x14ac:dyDescent="0.25">
      <c r="A378" s="43"/>
      <c r="B378" s="43"/>
      <c r="C378" s="41"/>
      <c r="E378" s="145"/>
      <c r="F378" s="15" t="str">
        <f t="shared" si="31"/>
        <v/>
      </c>
      <c r="G378" s="15" t="str">
        <f t="shared" si="32"/>
        <v/>
      </c>
      <c r="H378" s="15" t="str">
        <f t="shared" si="33"/>
        <v xml:space="preserve"> </v>
      </c>
      <c r="I378" s="15" t="str">
        <f t="shared" si="34"/>
        <v/>
      </c>
      <c r="J378" s="191" t="str">
        <f t="shared" si="30"/>
        <v/>
      </c>
      <c r="M378" s="40"/>
      <c r="N378" s="40"/>
      <c r="O378" s="41"/>
      <c r="P378" s="11"/>
      <c r="Q378" s="228" t="str">
        <f t="shared" si="35"/>
        <v xml:space="preserve"> </v>
      </c>
      <c r="R378" s="6"/>
    </row>
    <row r="379" spans="1:18" x14ac:dyDescent="0.25">
      <c r="A379" s="43"/>
      <c r="B379" s="43"/>
      <c r="C379" s="41"/>
      <c r="E379" s="145"/>
      <c r="F379" s="15" t="str">
        <f t="shared" si="31"/>
        <v/>
      </c>
      <c r="G379" s="15" t="str">
        <f t="shared" si="32"/>
        <v/>
      </c>
      <c r="H379" s="15" t="str">
        <f t="shared" si="33"/>
        <v xml:space="preserve"> </v>
      </c>
      <c r="I379" s="15" t="str">
        <f t="shared" si="34"/>
        <v/>
      </c>
      <c r="J379" s="191" t="str">
        <f t="shared" si="30"/>
        <v/>
      </c>
      <c r="M379" s="40"/>
      <c r="N379" s="40"/>
      <c r="O379" s="41"/>
      <c r="P379" s="11"/>
      <c r="Q379" s="228" t="str">
        <f t="shared" si="35"/>
        <v xml:space="preserve"> </v>
      </c>
      <c r="R379" s="6"/>
    </row>
    <row r="380" spans="1:18" x14ac:dyDescent="0.25">
      <c r="A380" s="43"/>
      <c r="B380" s="43"/>
      <c r="C380" s="41"/>
      <c r="E380" s="145"/>
      <c r="F380" s="15" t="str">
        <f t="shared" si="31"/>
        <v/>
      </c>
      <c r="G380" s="15" t="str">
        <f t="shared" si="32"/>
        <v/>
      </c>
      <c r="H380" s="15" t="str">
        <f t="shared" si="33"/>
        <v xml:space="preserve"> </v>
      </c>
      <c r="I380" s="15" t="str">
        <f t="shared" si="34"/>
        <v/>
      </c>
      <c r="J380" s="191" t="str">
        <f t="shared" si="30"/>
        <v/>
      </c>
      <c r="M380" s="40"/>
      <c r="N380" s="40"/>
      <c r="O380" s="41"/>
      <c r="P380" s="11"/>
      <c r="Q380" s="228" t="str">
        <f t="shared" si="35"/>
        <v xml:space="preserve"> </v>
      </c>
      <c r="R380" s="6"/>
    </row>
    <row r="381" spans="1:18" x14ac:dyDescent="0.25">
      <c r="A381" s="43"/>
      <c r="B381" s="43"/>
      <c r="C381" s="41"/>
      <c r="E381" s="145"/>
      <c r="F381" s="15" t="str">
        <f t="shared" si="31"/>
        <v/>
      </c>
      <c r="G381" s="15" t="str">
        <f t="shared" si="32"/>
        <v/>
      </c>
      <c r="H381" s="15" t="str">
        <f t="shared" si="33"/>
        <v xml:space="preserve"> </v>
      </c>
      <c r="I381" s="15" t="str">
        <f t="shared" si="34"/>
        <v/>
      </c>
      <c r="J381" s="191" t="str">
        <f t="shared" si="30"/>
        <v/>
      </c>
      <c r="M381" s="40"/>
      <c r="N381" s="40"/>
      <c r="O381" s="41"/>
      <c r="P381" s="11"/>
      <c r="Q381" s="228" t="str">
        <f t="shared" si="35"/>
        <v xml:space="preserve"> </v>
      </c>
      <c r="R381" s="6"/>
    </row>
    <row r="382" spans="1:18" x14ac:dyDescent="0.25">
      <c r="A382" s="43"/>
      <c r="B382" s="43"/>
      <c r="C382" s="41"/>
      <c r="E382" s="145"/>
      <c r="F382" s="15" t="str">
        <f t="shared" si="31"/>
        <v/>
      </c>
      <c r="G382" s="15" t="str">
        <f t="shared" si="32"/>
        <v/>
      </c>
      <c r="H382" s="15" t="str">
        <f t="shared" si="33"/>
        <v xml:space="preserve"> </v>
      </c>
      <c r="I382" s="15" t="str">
        <f t="shared" si="34"/>
        <v/>
      </c>
      <c r="J382" s="191" t="str">
        <f t="shared" si="30"/>
        <v/>
      </c>
      <c r="M382" s="40"/>
      <c r="N382" s="40"/>
      <c r="O382" s="41"/>
      <c r="P382" s="11"/>
      <c r="Q382" s="228" t="str">
        <f t="shared" si="35"/>
        <v xml:space="preserve"> </v>
      </c>
      <c r="R382" s="6"/>
    </row>
    <row r="383" spans="1:18" x14ac:dyDescent="0.25">
      <c r="A383" s="43"/>
      <c r="B383" s="43"/>
      <c r="C383" s="41"/>
      <c r="E383" s="145"/>
      <c r="F383" s="15" t="str">
        <f t="shared" si="31"/>
        <v/>
      </c>
      <c r="G383" s="15" t="str">
        <f t="shared" si="32"/>
        <v/>
      </c>
      <c r="H383" s="15" t="str">
        <f t="shared" si="33"/>
        <v xml:space="preserve"> </v>
      </c>
      <c r="I383" s="15" t="str">
        <f t="shared" si="34"/>
        <v/>
      </c>
      <c r="J383" s="191" t="str">
        <f t="shared" si="30"/>
        <v/>
      </c>
      <c r="M383" s="40"/>
      <c r="N383" s="40"/>
      <c r="O383" s="41"/>
      <c r="P383" s="11"/>
      <c r="Q383" s="228" t="str">
        <f t="shared" si="35"/>
        <v xml:space="preserve"> </v>
      </c>
      <c r="R383" s="6"/>
    </row>
    <row r="384" spans="1:18" x14ac:dyDescent="0.25">
      <c r="A384" s="43"/>
      <c r="B384" s="43"/>
      <c r="C384" s="41"/>
      <c r="E384" s="145"/>
      <c r="F384" s="15" t="str">
        <f t="shared" si="31"/>
        <v/>
      </c>
      <c r="G384" s="15" t="str">
        <f t="shared" si="32"/>
        <v/>
      </c>
      <c r="H384" s="15" t="str">
        <f t="shared" si="33"/>
        <v xml:space="preserve"> </v>
      </c>
      <c r="I384" s="15" t="str">
        <f t="shared" si="34"/>
        <v/>
      </c>
      <c r="J384" s="191" t="str">
        <f t="shared" si="30"/>
        <v/>
      </c>
      <c r="M384" s="40"/>
      <c r="N384" s="40"/>
      <c r="O384" s="41"/>
      <c r="P384" s="11"/>
      <c r="Q384" s="228" t="str">
        <f t="shared" si="35"/>
        <v xml:space="preserve"> </v>
      </c>
      <c r="R384" s="6"/>
    </row>
    <row r="385" spans="1:18" x14ac:dyDescent="0.25">
      <c r="A385" s="43"/>
      <c r="B385" s="43"/>
      <c r="C385" s="41"/>
      <c r="E385" s="145"/>
      <c r="F385" s="15" t="str">
        <f t="shared" si="31"/>
        <v/>
      </c>
      <c r="G385" s="15" t="str">
        <f t="shared" si="32"/>
        <v/>
      </c>
      <c r="H385" s="15" t="str">
        <f t="shared" si="33"/>
        <v xml:space="preserve"> </v>
      </c>
      <c r="I385" s="15" t="str">
        <f t="shared" si="34"/>
        <v/>
      </c>
      <c r="J385" s="191" t="str">
        <f t="shared" si="30"/>
        <v/>
      </c>
      <c r="M385" s="40"/>
      <c r="N385" s="40"/>
      <c r="O385" s="41"/>
      <c r="P385" s="11"/>
      <c r="Q385" s="228" t="str">
        <f t="shared" si="35"/>
        <v xml:space="preserve"> </v>
      </c>
      <c r="R385" s="6"/>
    </row>
    <row r="386" spans="1:18" x14ac:dyDescent="0.25">
      <c r="A386" s="43"/>
      <c r="B386" s="43"/>
      <c r="C386" s="41"/>
      <c r="E386" s="145"/>
      <c r="F386" s="15" t="str">
        <f t="shared" si="31"/>
        <v/>
      </c>
      <c r="G386" s="15" t="str">
        <f t="shared" si="32"/>
        <v/>
      </c>
      <c r="H386" s="15" t="str">
        <f t="shared" si="33"/>
        <v xml:space="preserve"> </v>
      </c>
      <c r="I386" s="15" t="str">
        <f t="shared" si="34"/>
        <v/>
      </c>
      <c r="J386" s="191" t="str">
        <f t="shared" si="30"/>
        <v/>
      </c>
      <c r="M386" s="40"/>
      <c r="N386" s="40"/>
      <c r="O386" s="41"/>
      <c r="P386" s="11"/>
      <c r="Q386" s="228" t="str">
        <f t="shared" si="35"/>
        <v xml:space="preserve"> </v>
      </c>
      <c r="R386" s="6"/>
    </row>
    <row r="387" spans="1:18" x14ac:dyDescent="0.25">
      <c r="A387" s="43"/>
      <c r="B387" s="43"/>
      <c r="C387" s="41"/>
      <c r="E387" s="145"/>
      <c r="F387" s="15" t="str">
        <f t="shared" si="31"/>
        <v/>
      </c>
      <c r="G387" s="15" t="str">
        <f t="shared" si="32"/>
        <v/>
      </c>
      <c r="H387" s="15" t="str">
        <f t="shared" si="33"/>
        <v xml:space="preserve"> </v>
      </c>
      <c r="I387" s="15" t="str">
        <f t="shared" si="34"/>
        <v/>
      </c>
      <c r="J387" s="191" t="str">
        <f t="shared" ref="J387:J400" si="36">IF(ISNUMBER(F387), IF(B387-A387=0, 1, IF(B387-A387=2, 3, IF(B387-A387=6, 7, B387-A387))),"")</f>
        <v/>
      </c>
      <c r="M387" s="40"/>
      <c r="N387" s="40"/>
      <c r="O387" s="41"/>
      <c r="P387" s="11"/>
      <c r="Q387" s="228" t="str">
        <f t="shared" si="35"/>
        <v xml:space="preserve"> </v>
      </c>
      <c r="R387" s="6"/>
    </row>
    <row r="388" spans="1:18" x14ac:dyDescent="0.25">
      <c r="A388" s="43"/>
      <c r="B388" s="43"/>
      <c r="C388" s="41"/>
      <c r="E388" s="145"/>
      <c r="F388" s="15" t="str">
        <f t="shared" ref="F388:F400" si="37">IF(ISNUMBER(C388),C388*E388/1000,"")</f>
        <v/>
      </c>
      <c r="G388" s="15" t="str">
        <f t="shared" ref="G388:G400" si="38">IF(ISNUMBER(D388),D388*E388/1000,"")</f>
        <v/>
      </c>
      <c r="H388" s="15" t="str">
        <f t="shared" ref="H388:H400" si="39">IF(ISNUMBER(C388),G388," ")</f>
        <v xml:space="preserve"> </v>
      </c>
      <c r="I388" s="15" t="str">
        <f t="shared" ref="I388:I400" si="40">IFERROR(IF(AND(ISNUMBER(C388),ISNUMBER(D388)),(F388-G388)/F388*100,""),"Kommentera volym--&gt;")</f>
        <v/>
      </c>
      <c r="J388" s="191" t="str">
        <f t="shared" si="36"/>
        <v/>
      </c>
      <c r="M388" s="40"/>
      <c r="N388" s="40"/>
      <c r="O388" s="41"/>
      <c r="P388" s="11"/>
      <c r="Q388" s="228" t="str">
        <f t="shared" si="35"/>
        <v xml:space="preserve"> </v>
      </c>
      <c r="R388" s="6"/>
    </row>
    <row r="389" spans="1:18" x14ac:dyDescent="0.25">
      <c r="A389" s="43"/>
      <c r="B389" s="43"/>
      <c r="C389" s="41"/>
      <c r="E389" s="145"/>
      <c r="F389" s="15" t="str">
        <f t="shared" si="37"/>
        <v/>
      </c>
      <c r="G389" s="15" t="str">
        <f t="shared" si="38"/>
        <v/>
      </c>
      <c r="H389" s="15" t="str">
        <f t="shared" si="39"/>
        <v xml:space="preserve"> </v>
      </c>
      <c r="I389" s="15" t="str">
        <f t="shared" si="40"/>
        <v/>
      </c>
      <c r="J389" s="191" t="str">
        <f t="shared" si="36"/>
        <v/>
      </c>
      <c r="M389" s="40"/>
      <c r="N389" s="40"/>
      <c r="O389" s="41"/>
      <c r="P389" s="11"/>
      <c r="Q389" s="228" t="str">
        <f t="shared" si="35"/>
        <v xml:space="preserve"> </v>
      </c>
      <c r="R389" s="6"/>
    </row>
    <row r="390" spans="1:18" x14ac:dyDescent="0.25">
      <c r="A390" s="43"/>
      <c r="B390" s="43"/>
      <c r="C390" s="41"/>
      <c r="E390" s="145"/>
      <c r="F390" s="15" t="str">
        <f t="shared" si="37"/>
        <v/>
      </c>
      <c r="G390" s="15" t="str">
        <f t="shared" si="38"/>
        <v/>
      </c>
      <c r="H390" s="15" t="str">
        <f t="shared" si="39"/>
        <v xml:space="preserve"> </v>
      </c>
      <c r="I390" s="15" t="str">
        <f t="shared" si="40"/>
        <v/>
      </c>
      <c r="J390" s="191" t="str">
        <f t="shared" si="36"/>
        <v/>
      </c>
      <c r="M390" s="40"/>
      <c r="N390" s="40"/>
      <c r="O390" s="41"/>
      <c r="P390" s="11"/>
      <c r="Q390" s="228" t="str">
        <f t="shared" si="35"/>
        <v xml:space="preserve"> </v>
      </c>
      <c r="R390" s="6"/>
    </row>
    <row r="391" spans="1:18" x14ac:dyDescent="0.25">
      <c r="A391" s="43"/>
      <c r="B391" s="43"/>
      <c r="C391" s="41"/>
      <c r="E391" s="145"/>
      <c r="F391" s="15" t="str">
        <f t="shared" si="37"/>
        <v/>
      </c>
      <c r="G391" s="15" t="str">
        <f t="shared" si="38"/>
        <v/>
      </c>
      <c r="H391" s="15" t="str">
        <f t="shared" si="39"/>
        <v xml:space="preserve"> </v>
      </c>
      <c r="I391" s="15" t="str">
        <f t="shared" si="40"/>
        <v/>
      </c>
      <c r="J391" s="191" t="str">
        <f t="shared" si="36"/>
        <v/>
      </c>
      <c r="M391" s="40"/>
      <c r="N391" s="40"/>
      <c r="O391" s="41"/>
      <c r="P391" s="11"/>
      <c r="Q391" s="228" t="str">
        <f t="shared" si="35"/>
        <v xml:space="preserve"> </v>
      </c>
      <c r="R391" s="6"/>
    </row>
    <row r="392" spans="1:18" x14ac:dyDescent="0.25">
      <c r="A392" s="43"/>
      <c r="B392" s="43"/>
      <c r="C392" s="41"/>
      <c r="E392" s="145"/>
      <c r="F392" s="15" t="str">
        <f t="shared" si="37"/>
        <v/>
      </c>
      <c r="G392" s="15" t="str">
        <f t="shared" si="38"/>
        <v/>
      </c>
      <c r="H392" s="15" t="str">
        <f t="shared" si="39"/>
        <v xml:space="preserve"> </v>
      </c>
      <c r="I392" s="15" t="str">
        <f t="shared" si="40"/>
        <v/>
      </c>
      <c r="J392" s="191" t="str">
        <f t="shared" si="36"/>
        <v/>
      </c>
      <c r="M392" s="40"/>
      <c r="N392" s="40"/>
      <c r="O392" s="41"/>
      <c r="P392" s="11"/>
      <c r="Q392" s="228" t="str">
        <f t="shared" si="35"/>
        <v xml:space="preserve"> </v>
      </c>
      <c r="R392" s="6"/>
    </row>
    <row r="393" spans="1:18" x14ac:dyDescent="0.25">
      <c r="A393" s="43"/>
      <c r="B393" s="43"/>
      <c r="C393" s="41"/>
      <c r="E393" s="145"/>
      <c r="F393" s="15" t="str">
        <f t="shared" si="37"/>
        <v/>
      </c>
      <c r="G393" s="15" t="str">
        <f t="shared" si="38"/>
        <v/>
      </c>
      <c r="H393" s="15" t="str">
        <f t="shared" si="39"/>
        <v xml:space="preserve"> </v>
      </c>
      <c r="I393" s="15" t="str">
        <f t="shared" si="40"/>
        <v/>
      </c>
      <c r="J393" s="191" t="str">
        <f t="shared" si="36"/>
        <v/>
      </c>
      <c r="M393" s="40"/>
      <c r="N393" s="40"/>
      <c r="O393" s="41"/>
      <c r="P393" s="11"/>
      <c r="Q393" s="228" t="str">
        <f t="shared" si="35"/>
        <v xml:space="preserve"> </v>
      </c>
      <c r="R393" s="6"/>
    </row>
    <row r="394" spans="1:18" x14ac:dyDescent="0.25">
      <c r="A394" s="43"/>
      <c r="B394" s="43"/>
      <c r="C394" s="41"/>
      <c r="E394" s="145"/>
      <c r="F394" s="15" t="str">
        <f t="shared" si="37"/>
        <v/>
      </c>
      <c r="G394" s="15" t="str">
        <f t="shared" si="38"/>
        <v/>
      </c>
      <c r="H394" s="15" t="str">
        <f t="shared" si="39"/>
        <v xml:space="preserve"> </v>
      </c>
      <c r="I394" s="15" t="str">
        <f t="shared" si="40"/>
        <v/>
      </c>
      <c r="J394" s="191" t="str">
        <f t="shared" si="36"/>
        <v/>
      </c>
      <c r="M394" s="40"/>
      <c r="N394" s="40"/>
      <c r="O394" s="41"/>
      <c r="P394" s="11"/>
      <c r="Q394" s="228" t="str">
        <f t="shared" si="35"/>
        <v xml:space="preserve"> </v>
      </c>
      <c r="R394" s="6"/>
    </row>
    <row r="395" spans="1:18" x14ac:dyDescent="0.25">
      <c r="A395" s="43"/>
      <c r="B395" s="43"/>
      <c r="C395" s="41"/>
      <c r="E395" s="145"/>
      <c r="F395" s="15" t="str">
        <f t="shared" si="37"/>
        <v/>
      </c>
      <c r="G395" s="15" t="str">
        <f t="shared" si="38"/>
        <v/>
      </c>
      <c r="H395" s="15" t="str">
        <f t="shared" si="39"/>
        <v xml:space="preserve"> </v>
      </c>
      <c r="I395" s="15" t="str">
        <f t="shared" si="40"/>
        <v/>
      </c>
      <c r="J395" s="191" t="str">
        <f t="shared" si="36"/>
        <v/>
      </c>
      <c r="M395" s="40"/>
      <c r="N395" s="40"/>
      <c r="O395" s="41"/>
      <c r="P395" s="11"/>
      <c r="Q395" s="228" t="str">
        <f t="shared" si="35"/>
        <v xml:space="preserve"> </v>
      </c>
      <c r="R395" s="6"/>
    </row>
    <row r="396" spans="1:18" x14ac:dyDescent="0.25">
      <c r="A396" s="43"/>
      <c r="B396" s="43"/>
      <c r="C396" s="41"/>
      <c r="E396" s="145"/>
      <c r="F396" s="15" t="str">
        <f t="shared" si="37"/>
        <v/>
      </c>
      <c r="G396" s="15" t="str">
        <f t="shared" si="38"/>
        <v/>
      </c>
      <c r="H396" s="15" t="str">
        <f t="shared" si="39"/>
        <v xml:space="preserve"> </v>
      </c>
      <c r="I396" s="15" t="str">
        <f t="shared" si="40"/>
        <v/>
      </c>
      <c r="J396" s="191" t="str">
        <f t="shared" si="36"/>
        <v/>
      </c>
      <c r="M396" s="40"/>
      <c r="N396" s="40"/>
      <c r="O396" s="41"/>
      <c r="P396" s="11"/>
      <c r="Q396" s="228" t="str">
        <f t="shared" si="35"/>
        <v xml:space="preserve"> </v>
      </c>
      <c r="R396" s="6"/>
    </row>
    <row r="397" spans="1:18" x14ac:dyDescent="0.25">
      <c r="A397" s="43"/>
      <c r="B397" s="43"/>
      <c r="C397" s="41"/>
      <c r="E397" s="145"/>
      <c r="F397" s="15" t="str">
        <f t="shared" si="37"/>
        <v/>
      </c>
      <c r="G397" s="15" t="str">
        <f t="shared" si="38"/>
        <v/>
      </c>
      <c r="H397" s="15" t="str">
        <f t="shared" si="39"/>
        <v xml:space="preserve"> </v>
      </c>
      <c r="I397" s="15" t="str">
        <f t="shared" si="40"/>
        <v/>
      </c>
      <c r="J397" s="191" t="str">
        <f t="shared" si="36"/>
        <v/>
      </c>
      <c r="M397" s="40"/>
      <c r="N397" s="40"/>
      <c r="O397" s="41"/>
      <c r="P397" s="11"/>
      <c r="Q397" s="228" t="str">
        <f t="shared" si="35"/>
        <v xml:space="preserve"> </v>
      </c>
      <c r="R397" s="6"/>
    </row>
    <row r="398" spans="1:18" x14ac:dyDescent="0.25">
      <c r="A398" s="43"/>
      <c r="B398" s="43"/>
      <c r="C398" s="41"/>
      <c r="E398" s="145"/>
      <c r="F398" s="15" t="str">
        <f t="shared" si="37"/>
        <v/>
      </c>
      <c r="G398" s="15" t="str">
        <f t="shared" si="38"/>
        <v/>
      </c>
      <c r="H398" s="15" t="str">
        <f t="shared" si="39"/>
        <v xml:space="preserve"> </v>
      </c>
      <c r="I398" s="15" t="str">
        <f t="shared" si="40"/>
        <v/>
      </c>
      <c r="J398" s="191" t="str">
        <f t="shared" si="36"/>
        <v/>
      </c>
      <c r="M398" s="40"/>
      <c r="N398" s="40"/>
      <c r="O398" s="41"/>
      <c r="P398" s="11"/>
      <c r="Q398" s="228" t="str">
        <f t="shared" si="35"/>
        <v xml:space="preserve"> </v>
      </c>
      <c r="R398" s="6"/>
    </row>
    <row r="399" spans="1:18" x14ac:dyDescent="0.25">
      <c r="A399" s="43"/>
      <c r="B399" s="43"/>
      <c r="C399" s="41"/>
      <c r="E399" s="145"/>
      <c r="F399" s="15" t="str">
        <f t="shared" si="37"/>
        <v/>
      </c>
      <c r="G399" s="15" t="str">
        <f t="shared" si="38"/>
        <v/>
      </c>
      <c r="H399" s="15" t="str">
        <f t="shared" si="39"/>
        <v xml:space="preserve"> </v>
      </c>
      <c r="I399" s="15" t="str">
        <f t="shared" si="40"/>
        <v/>
      </c>
      <c r="J399" s="191" t="str">
        <f t="shared" si="36"/>
        <v/>
      </c>
      <c r="M399" s="40"/>
      <c r="N399" s="40"/>
      <c r="O399" s="41"/>
      <c r="P399" s="11"/>
      <c r="Q399" s="228" t="str">
        <f t="shared" si="35"/>
        <v xml:space="preserve"> </v>
      </c>
      <c r="R399" s="6"/>
    </row>
    <row r="400" spans="1:18" x14ac:dyDescent="0.25">
      <c r="A400" s="43"/>
      <c r="B400" s="43"/>
      <c r="C400" s="41"/>
      <c r="E400" s="145"/>
      <c r="F400" s="15" t="str">
        <f t="shared" si="37"/>
        <v/>
      </c>
      <c r="G400" s="15" t="str">
        <f t="shared" si="38"/>
        <v/>
      </c>
      <c r="H400" s="15" t="str">
        <f t="shared" si="39"/>
        <v xml:space="preserve"> </v>
      </c>
      <c r="I400" s="15" t="str">
        <f t="shared" si="40"/>
        <v/>
      </c>
      <c r="J400" s="191" t="str">
        <f t="shared" si="36"/>
        <v/>
      </c>
      <c r="M400" s="40"/>
      <c r="N400" s="40"/>
      <c r="O400" s="41"/>
      <c r="P400" s="11"/>
      <c r="Q400" s="228" t="str">
        <f t="shared" si="35"/>
        <v xml:space="preserve"> </v>
      </c>
      <c r="R400" s="6"/>
    </row>
  </sheetData>
  <sheetProtection algorithmName="SHA-512" hashValue="z1PEDg6bxv0S5PV9Y6gp/7YAzXCinPgr3Yj/Aw+XqApqPSblAmMikt3JbEXPgG5mLSiVXLRKIhw0BtHzcXz3qw==" saltValue="9VmI5ZnLE2IgOKN0MaFcDg==" spinCount="100000" sheet="1" objects="1" scenarios="1"/>
  <protectedRanges>
    <protectedRange sqref="A3:E400 K2:K400 M21:P400 R21:R400" name="Område1"/>
    <protectedRange sqref="A2:E2" name="Område1_1"/>
  </protectedRanges>
  <mergeCells count="2">
    <mergeCell ref="M1:N1"/>
    <mergeCell ref="Q1:R1"/>
  </mergeCells>
  <conditionalFormatting sqref="I2:I400">
    <cfRule type="containsText" dxfId="8" priority="5" operator="containsText" text="volym">
      <formula>NOT(ISERROR(SEARCH("volym",I2)))</formula>
    </cfRule>
  </conditionalFormatting>
  <conditionalFormatting sqref="J2:J400">
    <cfRule type="expression" dxfId="7" priority="2">
      <formula>NOT(OR(J2=0,J2=1,J2=3,J2=7,J2=""))</formula>
    </cfRule>
  </conditionalFormatting>
  <conditionalFormatting sqref="R10:R11">
    <cfRule type="cellIs" dxfId="4" priority="6" operator="lessThan">
      <formula>0.795000001</formula>
    </cfRule>
  </conditionalFormatting>
  <conditionalFormatting sqref="T10">
    <cfRule type="containsText" dxfId="1" priority="14" operator="containsText" text="NEJ">
      <formula>NOT(ISERROR(SEARCH("NEJ",T10)))</formula>
    </cfRule>
  </conditionalFormatting>
  <conditionalFormatting sqref="T2:U2 U6">
    <cfRule type="containsText" dxfId="0" priority="4" operator="containsText" text="NEJ">
      <formula>NOT(ISERROR(SEARCH("NEJ",T2)))</formula>
    </cfRule>
  </conditionalFormatting>
  <dataValidations xWindow="80" yWindow="471" count="6">
    <dataValidation type="date" errorStyle="warning" allowBlank="1" showInputMessage="1" showErrorMessage="1" errorTitle="Felaktigt datumformat." promptTitle="Format och provperiod" prompt="&quot;ÅÅÅÅ-MM-DD&quot; eller Excel-datumtid. Både start- och slutdatum ska fyllas i. Sortera med äldst datum överst." sqref="A2:B400 M21:N400" xr:uid="{DEF1F507-0E35-42F5-91E9-12CBA1BF32B7}">
      <formula1>43831</formula1>
      <formula2>47484</formula2>
    </dataValidation>
    <dataValidation type="decimal" errorStyle="warning" operator="greaterThan" allowBlank="1" showInputMessage="1" showErrorMessage="1" errorTitle="Endast siffror." promptTitle="Endast siffror." prompt="Lämna blankt istället för &quot;-&quot; eller annan markör för saknat värde. Ange värde för halva rapporteringsgränsen istället för &quot;&lt;&quot;, se SMP-hjälp." sqref="C2:E400 O21:P400" xr:uid="{4C7B93D8-2519-4BB9-8BF4-3F63FBF6186D}">
      <formula1>-1</formula1>
    </dataValidation>
    <dataValidation allowBlank="1" showInputMessage="1" showErrorMessage="1" promptTitle="Se upp vid mängdberäkningar" prompt="OBS! Baserat på mängd som dygnsmedelvärde och antal dygn per år. Det kan finnas andra sätt att beräkna mängd som är mer lämpliga i det enskilda fallet." sqref="R6" xr:uid="{F7B98F2B-9F90-4445-AF14-190E58531096}"/>
    <dataValidation allowBlank="1" showInputMessage="1" showErrorMessage="1" prompt="Summa av provtagningstillfällen med resultat för både inkommande och utgående." sqref="N7 N2 N5" xr:uid="{7A8169B7-4DC6-49A4-B36F-7A0573027C7A}"/>
    <dataValidation allowBlank="1" showInputMessage="1" showErrorMessage="1" promptTitle="Se vid mängdberäkningar" prompt="OBS! Baserat på flödesviktat årsmedelvärde och årsflöde. Det kan finnas andra sätt att beräkna mängd som är mer lämpliga i det enskilda fallet." sqref="R7" xr:uid="{505644D2-FE93-44F1-BD76-D2121E6B2203}"/>
    <dataValidation allowBlank="1" showInputMessage="1" showErrorMessage="1" promptTitle="Se upp vid mängdberäkningar" prompt="OBS! Baserat på flödesviktat årsmedelvärde och årsflöde. Det kan finnas andra sätt att beräkna mängd som är mer lämpliga i det enskilda fallet." sqref="R9" xr:uid="{F4BFB57D-F032-4DF8-917C-5C041AECB488}"/>
  </dataValidations>
  <printOptions gridLines="1"/>
  <pageMargins left="0.7" right="0.7" top="0.75" bottom="0.75" header="0.3" footer="0.3"/>
  <pageSetup paperSize="9" scale="56" orientation="portrait" r:id="rId1"/>
  <colBreaks count="1" manualBreakCount="1">
    <brk id="12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3" id="{3690271D-B861-4B63-9C61-AADEA8837B52}">
            <xm:f>AND('1. Grunddata'!D5&gt;100000,$R$2&gt;1.4999999)</xm:f>
            <x14:dxf>
              <font>
                <b/>
                <i val="0"/>
                <strike val="0"/>
                <color rgb="FFC00000"/>
              </font>
            </x14:dxf>
          </x14:cfRule>
          <x14:cfRule type="expression" priority="84" id="{06DEE8DB-1F4B-47F1-9DBD-7898C9C5F7F4}">
            <xm:f>AND('1. Grunddata'!D5&gt;9999,$R$2&gt;2.499999)</xm:f>
            <x14:dxf>
              <font>
                <b/>
                <i val="0"/>
                <strike val="0"/>
                <color rgb="FFC00000"/>
              </font>
            </x14:dxf>
          </x14:cfRule>
          <xm:sqref>R2:R3</xm:sqref>
        </x14:conditionalFormatting>
        <x14:conditionalFormatting xmlns:xm="http://schemas.microsoft.com/office/excel/2006/main">
          <x14:cfRule type="expression" priority="16" id="{28B9C4E9-A0AA-4207-907B-D37387345C5D}">
            <xm:f>AND('1. Grunddata'!#REF!&gt;100000,$R$2&gt;1.4999999)</xm:f>
            <x14:dxf>
              <font>
                <b/>
                <i val="0"/>
                <color rgb="FFC00000"/>
              </font>
            </x14:dxf>
          </x14:cfRule>
          <x14:cfRule type="expression" priority="17" id="{73D11F1A-88F7-4A42-87C1-B321E03C7A98}">
            <xm:f>AND('1. Grunddata'!#REF!&gt;9999,$R$2&gt;2.499999)</xm:f>
            <x14:dxf>
              <font>
                <b/>
                <i val="0"/>
                <color rgb="FFC00000"/>
              </font>
            </x14:dxf>
          </x14:cfRule>
          <xm:sqref>S2:S3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E967F-9568-4E90-8BAE-11054062B8A7}">
  <sheetPr codeName="Blad6">
    <pageSetUpPr fitToPage="1"/>
  </sheetPr>
  <dimension ref="A1:E33"/>
  <sheetViews>
    <sheetView workbookViewId="0">
      <selection activeCell="A3" sqref="A3"/>
    </sheetView>
  </sheetViews>
  <sheetFormatPr defaultRowHeight="15" x14ac:dyDescent="0.25"/>
  <cols>
    <col min="1" max="1" width="27.85546875" bestFit="1" customWidth="1"/>
    <col min="2" max="2" width="14" bestFit="1" customWidth="1"/>
    <col min="3" max="3" width="16.140625" customWidth="1"/>
    <col min="4" max="4" width="17.5703125" bestFit="1" customWidth="1"/>
    <col min="5" max="5" width="15.5703125" bestFit="1" customWidth="1"/>
    <col min="7" max="7" width="9.28515625" customWidth="1"/>
  </cols>
  <sheetData>
    <row r="1" spans="1:5" x14ac:dyDescent="0.25">
      <c r="A1" s="73" t="s">
        <v>88</v>
      </c>
      <c r="B1" s="73" t="str">
        <f>'1. Grunddata'!B3</f>
        <v>202X</v>
      </c>
      <c r="C1" s="74"/>
      <c r="D1" s="74"/>
      <c r="E1" s="74"/>
    </row>
    <row r="2" spans="1:5" ht="90" x14ac:dyDescent="0.25">
      <c r="A2" s="100" t="str">
        <f>'1. Grunddata'!A4</f>
        <v>Tätbebyggelsens/agglomerationens ID-nummer</v>
      </c>
      <c r="B2" s="100" t="str">
        <f>'1. Grunddata'!B4</f>
        <v>Tätbebyggelsens/agglomerationens namn</v>
      </c>
      <c r="C2" s="100" t="str">
        <f>'1. Grunddata'!C4</f>
        <v>Storleken på den samlade tätbebyggelsen, uttryckt i max gvb (pe)</v>
      </c>
      <c r="D2" s="100" t="str">
        <f>'1. Grunddata'!D4</f>
        <v>Reningsverkets andel av storleken på den samlade tätbebyggelsen, uttryckt i max gvb (pe)</v>
      </c>
      <c r="E2" s="100" t="str">
        <f>'1. Grunddata'!E4</f>
        <v>Reningsverkets anläggningsnummer</v>
      </c>
    </row>
    <row r="3" spans="1:5" x14ac:dyDescent="0.25">
      <c r="A3" s="112">
        <f>'1. Grunddata'!A5</f>
        <v>0</v>
      </c>
      <c r="B3" s="112">
        <f>'1. Grunddata'!B5</f>
        <v>0</v>
      </c>
      <c r="C3" s="112">
        <f>'1. Grunddata'!C5</f>
        <v>0</v>
      </c>
      <c r="D3" s="112">
        <f>'1. Grunddata'!D5</f>
        <v>0</v>
      </c>
      <c r="E3" s="112">
        <f>'1. Grunddata'!E5</f>
        <v>0</v>
      </c>
    </row>
    <row r="4" spans="1:5" ht="60" x14ac:dyDescent="0.25">
      <c r="A4" s="101" t="str">
        <f>'1. Grunddata'!F4</f>
        <v>Reningsverkets namn</v>
      </c>
      <c r="B4" s="101" t="str">
        <f>'1. Grunddata'!G4</f>
        <v>Tillståndsgiven anslutning (pe)</v>
      </c>
      <c r="C4" s="101" t="str">
        <f>'1. Grunddata'!H4</f>
        <v>Totalt bräddad (BräddAnl) volym (m3)</v>
      </c>
      <c r="D4" s="101" t="str">
        <f>'1. Grunddata'!I4</f>
        <v>Totalt renad utgående (från ARV) volym (m3)</v>
      </c>
      <c r="E4" s="101" t="str">
        <f>'1. Grunddata'!J4</f>
        <v>Totalt utgående (från ARV + BräddAnl) volym (m3)</v>
      </c>
    </row>
    <row r="5" spans="1:5" x14ac:dyDescent="0.25">
      <c r="A5" s="112">
        <f>'1. Grunddata'!F5</f>
        <v>0</v>
      </c>
      <c r="B5" s="112">
        <f>'1. Grunddata'!G5</f>
        <v>0</v>
      </c>
      <c r="C5" s="112">
        <f>'1. Grunddata'!H5</f>
        <v>0</v>
      </c>
      <c r="D5" s="112">
        <f>'1. Grunddata'!I5</f>
        <v>0</v>
      </c>
      <c r="E5" s="112">
        <f>'1. Grunddata'!J5</f>
        <v>0</v>
      </c>
    </row>
    <row r="6" spans="1:5" x14ac:dyDescent="0.25">
      <c r="A6" s="119" t="str">
        <f>'1. Grunddata'!K4</f>
        <v>Naturlig kväve-retention (%)*</v>
      </c>
      <c r="B6" s="102"/>
      <c r="C6" s="118">
        <f>'1. Grunddata'!K5</f>
        <v>0</v>
      </c>
      <c r="D6" s="102"/>
      <c r="E6" s="102"/>
    </row>
    <row r="7" spans="1:5" ht="45" x14ac:dyDescent="0.25">
      <c r="A7" s="75" t="s">
        <v>89</v>
      </c>
      <c r="B7" s="76"/>
      <c r="C7" s="76"/>
      <c r="D7" s="76"/>
      <c r="E7" s="99" t="s">
        <v>90</v>
      </c>
    </row>
    <row r="8" spans="1:5" ht="30" x14ac:dyDescent="0.25">
      <c r="A8" s="103" t="str">
        <f>'2. BOD'!Q2</f>
        <v>Flödesviktat medelvärde, utgående halt (mg/l)</v>
      </c>
      <c r="B8" s="120" t="e">
        <f>'2. BOD'!R2</f>
        <v>#DIV/0!</v>
      </c>
      <c r="C8" s="77"/>
      <c r="D8" s="125" t="str">
        <f>IF('1. Grunddata'!$G$5&lt;2000,"JA",IF(AND('1. Grunddata'!$G$5&lt;50000,'1. Grunddata'!$G$5&gt;=2000),IF(COUNT('2. BOD'!$D$2:$D$208)&lt;12,"NEJ","JA"),IF('1. Grunddata'!$G$5&gt;=50000,IF(COUNT('2. BOD'!$D$2:$D$208)&lt;24,"NEJ","JA"),)))</f>
        <v>JA</v>
      </c>
      <c r="E8" s="113" t="str">
        <f>'2. BOD'!W2</f>
        <v>JA</v>
      </c>
    </row>
    <row r="9" spans="1:5" ht="30" x14ac:dyDescent="0.25">
      <c r="A9" s="97" t="str">
        <f>'2. BOD'!Q3</f>
        <v>Flödes och bräddviktad medelvärde (mg/l)</v>
      </c>
      <c r="B9" s="121" t="str">
        <f>'2. BOD'!R3</f>
        <v>Fyll i provdata brädd</v>
      </c>
      <c r="C9" s="77"/>
      <c r="D9" s="125" t="str">
        <f>IF('1. Grunddata'!$G$5&lt;2000,"JA",IF(AND('1. Grunddata'!$G$5&lt;50000,'1. Grunddata'!$G$5&gt;=2000),IF(COUNT('2. BOD'!$I$2:$I$208)&lt;12,"NEJ","JA"),IF('1. Grunddata'!$G$5&gt;=50000,IF(COUNT('2. BOD'!$I$2:$I$208)&lt;24,"NEJ","JA"),)))</f>
        <v>JA</v>
      </c>
      <c r="E9" s="98"/>
    </row>
    <row r="10" spans="1:5" x14ac:dyDescent="0.25">
      <c r="A10" s="108" t="str">
        <f>'2. BOD'!Q10</f>
        <v xml:space="preserve">Antal prov över 29 mg/l </v>
      </c>
      <c r="B10" s="258">
        <f>'2. BOD'!R10</f>
        <v>0</v>
      </c>
      <c r="C10" s="109" t="str">
        <f>'2. BOD'!S10</f>
        <v>av</v>
      </c>
      <c r="D10" s="114" t="str">
        <f>'2. BOD'!T10</f>
        <v xml:space="preserve">?? </v>
      </c>
      <c r="E10" s="113" t="str">
        <f>'2. BOD'!W10</f>
        <v>JA</v>
      </c>
    </row>
    <row r="11" spans="1:5" ht="30" x14ac:dyDescent="0.25">
      <c r="A11" s="108" t="str">
        <f>'2. BOD'!Q11</f>
        <v>Antal prov under 70 % reduktion</v>
      </c>
      <c r="B11" s="258">
        <f>'2. BOD'!R11</f>
        <v>0</v>
      </c>
      <c r="C11" s="109" t="str">
        <f>'2. BOD'!S11</f>
        <v>av</v>
      </c>
      <c r="D11" s="114" t="str">
        <f>'2. BOD'!T11</f>
        <v>??</v>
      </c>
      <c r="E11" s="113" t="str">
        <f>'2. BOD'!W11</f>
        <v>JA</v>
      </c>
    </row>
    <row r="12" spans="1:5" x14ac:dyDescent="0.25">
      <c r="A12" s="253" t="s">
        <v>91</v>
      </c>
      <c r="B12" s="120" t="e">
        <f>'2. BOD'!R9</f>
        <v>#DIV/0!</v>
      </c>
      <c r="C12" s="261"/>
      <c r="D12" s="254"/>
      <c r="E12" s="262"/>
    </row>
    <row r="13" spans="1:5" ht="45" x14ac:dyDescent="0.25">
      <c r="A13" s="78" t="s">
        <v>92</v>
      </c>
      <c r="B13" s="79"/>
      <c r="C13" s="79"/>
      <c r="D13" s="79"/>
      <c r="E13" s="94" t="s">
        <v>90</v>
      </c>
    </row>
    <row r="14" spans="1:5" ht="30" x14ac:dyDescent="0.25">
      <c r="A14" s="104" t="str">
        <f>'3. COD'!Q2</f>
        <v>Flödesviktat medelvärde, utgående halt (mg/l)</v>
      </c>
      <c r="B14" s="120" t="e">
        <f>'3. COD'!R2</f>
        <v>#DIV/0!</v>
      </c>
      <c r="C14" s="80"/>
      <c r="D14" s="126" t="str">
        <f>IF('1. Grunddata'!$G$5&lt;2000,"JA",IF(AND('1. Grunddata'!$G$5&lt;50000,'1. Grunddata'!$G$5&gt;=2000),IF(COUNT('3. COD'!$D$2:$D$208)&lt;12,"NEJ","JA"),IF('1. Grunddata'!$G$5&gt;=50000,IF(COUNT('3. COD'!$D$2:$D$208)&lt;24,"NEJ","JA"),)))</f>
        <v>JA</v>
      </c>
      <c r="E14" s="113" t="str">
        <f>'3. COD'!W2</f>
        <v>JA</v>
      </c>
    </row>
    <row r="15" spans="1:5" ht="30" x14ac:dyDescent="0.25">
      <c r="A15" s="94" t="str">
        <f>'3. COD'!Q3</f>
        <v>Flödes och bräddviktad medelvärde (mg/l)</v>
      </c>
      <c r="B15" s="121" t="str">
        <f>'3. COD'!R3</f>
        <v>Fyll i provdata brädd</v>
      </c>
      <c r="C15" s="80"/>
      <c r="D15" s="126" t="str">
        <f>IF('1. Grunddata'!$G$5&lt;2000,"JA",IF(AND('1. Grunddata'!$G$5&lt;50000,'1. Grunddata'!$G$5&gt;=2000),IF(COUNT('3. COD'!$I$2:$I$208)&lt;12,"NEJ","JA"),IF('1. Grunddata'!$G$5&gt;=50000,IF(COUNT('3. COD'!$I$2:$I$208)&lt;24,"NEJ","JA"),)))</f>
        <v>JA</v>
      </c>
      <c r="E15" s="95"/>
    </row>
    <row r="16" spans="1:5" x14ac:dyDescent="0.25">
      <c r="A16" s="110" t="str">
        <f>'3. COD'!Q10</f>
        <v xml:space="preserve">Antal prov över 125 mg/l </v>
      </c>
      <c r="B16" s="257">
        <f>'3. COD'!R10</f>
        <v>0</v>
      </c>
      <c r="C16" s="111" t="str">
        <f>'3. COD'!S10</f>
        <v>av</v>
      </c>
      <c r="D16" s="115" t="str">
        <f>'3. COD'!T10</f>
        <v xml:space="preserve">?? </v>
      </c>
      <c r="E16" s="113" t="str">
        <f>'3. COD'!W10</f>
        <v>JA</v>
      </c>
    </row>
    <row r="17" spans="1:5" ht="30" x14ac:dyDescent="0.25">
      <c r="A17" s="110" t="str">
        <f>'3. COD'!Q11</f>
        <v>Antal prov under 75 % reduktion</v>
      </c>
      <c r="B17" s="257">
        <f>'3. COD'!R11</f>
        <v>0</v>
      </c>
      <c r="C17" s="111" t="str">
        <f>'3. COD'!S11</f>
        <v>av</v>
      </c>
      <c r="D17" s="115" t="str">
        <f>'3. COD'!T11</f>
        <v>??</v>
      </c>
      <c r="E17" s="113" t="str">
        <f>'3. COD'!W11</f>
        <v>JA</v>
      </c>
    </row>
    <row r="18" spans="1:5" x14ac:dyDescent="0.25">
      <c r="A18" s="252" t="s">
        <v>91</v>
      </c>
      <c r="B18" s="120" t="e">
        <f>'3. COD'!R9</f>
        <v>#DIV/0!</v>
      </c>
      <c r="C18" s="256"/>
      <c r="D18" s="251"/>
      <c r="E18" s="96"/>
    </row>
    <row r="19" spans="1:5" ht="45" x14ac:dyDescent="0.25">
      <c r="A19" s="81" t="s">
        <v>93</v>
      </c>
      <c r="B19" s="82"/>
      <c r="C19" s="82"/>
      <c r="D19" s="82"/>
      <c r="E19" s="90" t="s">
        <v>90</v>
      </c>
    </row>
    <row r="20" spans="1:5" ht="30" x14ac:dyDescent="0.25">
      <c r="A20" s="105" t="str">
        <f>'4. N-tot'!Q2</f>
        <v>Flödesviktat medelvärde, utgående halt (mg/l)</v>
      </c>
      <c r="B20" s="120" t="e">
        <f>'4. N-tot'!R2</f>
        <v>#DIV/0!</v>
      </c>
      <c r="C20" s="83"/>
      <c r="D20" s="127" t="str">
        <f>IF('1. Grunddata'!$G$5&lt;2000,"JA",IF(AND('1. Grunddata'!$G$5&lt;50000,'1. Grunddata'!$G$5&gt;=2000),IF(COUNT('4. N-tot'!$D$2:$D$208)&lt;12,"NEJ","JA"),IF('1. Grunddata'!$G$5&gt;=50000,IF(COUNT('4. N-tot'!$D$2:$D$208)&lt;24,"NEJ","JA"),)))</f>
        <v>JA</v>
      </c>
      <c r="E20" s="113" t="str">
        <f>'4. N-tot'!T2</f>
        <v>JA</v>
      </c>
    </row>
    <row r="21" spans="1:5" ht="30" x14ac:dyDescent="0.25">
      <c r="A21" s="105" t="str">
        <f>'4. N-tot'!Q3</f>
        <v>Flödes och bräddviktad medelvärde (mg/l)</v>
      </c>
      <c r="B21" s="123" t="str">
        <f>'4. N-tot'!R3</f>
        <v>Fyll i provdata brädd</v>
      </c>
      <c r="C21" s="83"/>
      <c r="D21" s="127"/>
      <c r="E21" s="91"/>
    </row>
    <row r="22" spans="1:5" x14ac:dyDescent="0.25">
      <c r="A22" s="105" t="str">
        <f>'4. N-tot'!Q10</f>
        <v>Årsreduktion %, flödesviktad</v>
      </c>
      <c r="B22" s="124" t="e">
        <f>'4. N-tot'!R10</f>
        <v>#DIV/0!</v>
      </c>
      <c r="C22" s="83"/>
      <c r="D22" s="127" t="str">
        <f>IF('1. Grunddata'!$G$5&lt;2000,"JA",IF(AND('1. Grunddata'!$G$5&lt;50000,'1. Grunddata'!$G$5&gt;=2000),IF(COUNT('4. N-tot'!$I$2:$I$208)&lt;12,"NEJ","JA"),IF('1. Grunddata'!$G$5&gt;=50000,IF(COUNT('4. N-tot'!$I$2:$I$208)&lt;24,"NEJ","JA"),)))</f>
        <v>JA</v>
      </c>
      <c r="E22" s="113" t="str">
        <f>'4. N-tot'!T10</f>
        <v>JA</v>
      </c>
    </row>
    <row r="23" spans="1:5" ht="30" x14ac:dyDescent="0.25">
      <c r="A23" s="105" t="str">
        <f>'4. N-tot'!Q11</f>
        <v>Årsreduktion %, flödes- och bräddviktad</v>
      </c>
      <c r="B23" s="124" t="str">
        <f>'4. N-tot'!R11</f>
        <v>Fyll i provdata brädd</v>
      </c>
      <c r="C23" s="83"/>
      <c r="D23" s="83"/>
      <c r="E23" s="91"/>
    </row>
    <row r="24" spans="1:5" ht="30" x14ac:dyDescent="0.25">
      <c r="A24" s="105" t="str">
        <f>'4. N-tot'!Q12</f>
        <v>Årsreduktion %, inkl. retention</v>
      </c>
      <c r="B24" s="124" t="e">
        <f>'4. N-tot'!R12</f>
        <v>#DIV/0!</v>
      </c>
      <c r="C24" s="83"/>
      <c r="D24" s="83"/>
      <c r="E24" s="91"/>
    </row>
    <row r="25" spans="1:5" ht="30" x14ac:dyDescent="0.25">
      <c r="A25" s="105" t="str">
        <f>'4. N-tot'!Q13</f>
        <v>Årsreduktion %, inkl brädd och retention</v>
      </c>
      <c r="B25" s="124" t="str">
        <f>'4. N-tot'!R13</f>
        <v>Fyll i provdata brädd</v>
      </c>
      <c r="C25" s="83"/>
      <c r="D25" s="83"/>
      <c r="E25" s="91"/>
    </row>
    <row r="26" spans="1:5" x14ac:dyDescent="0.25">
      <c r="A26" s="106" t="str">
        <f>'4. N-tot'!Q14</f>
        <v>Retention</v>
      </c>
      <c r="B26" s="116">
        <f>'4. N-tot'!R14</f>
        <v>0</v>
      </c>
      <c r="C26" s="82"/>
      <c r="D26" s="82"/>
      <c r="E26" s="92"/>
    </row>
    <row r="27" spans="1:5" x14ac:dyDescent="0.25">
      <c r="A27" s="106" t="s">
        <v>91</v>
      </c>
      <c r="B27" s="255" t="e">
        <f>'4. N-tot'!R9</f>
        <v>#DIV/0!</v>
      </c>
      <c r="C27" s="263"/>
      <c r="D27" s="264"/>
      <c r="E27" s="93"/>
    </row>
    <row r="28" spans="1:5" ht="45" x14ac:dyDescent="0.25">
      <c r="A28" s="84" t="s">
        <v>94</v>
      </c>
      <c r="B28" s="85"/>
      <c r="C28" s="85"/>
      <c r="D28" s="85"/>
      <c r="E28" s="87" t="s">
        <v>90</v>
      </c>
    </row>
    <row r="29" spans="1:5" ht="30" x14ac:dyDescent="0.25">
      <c r="A29" s="107" t="str">
        <f>'5. P-tot'!Q2</f>
        <v>Flödesviktat medelvärde, utgående halt (mg/l)</v>
      </c>
      <c r="B29" s="122" t="e">
        <f>'5. P-tot'!R2</f>
        <v>#DIV/0!</v>
      </c>
      <c r="C29" s="86"/>
      <c r="D29" s="128" t="s">
        <v>95</v>
      </c>
      <c r="E29" s="113" t="str">
        <f>'5. P-tot'!T2</f>
        <v>JA</v>
      </c>
    </row>
    <row r="30" spans="1:5" ht="30" x14ac:dyDescent="0.25">
      <c r="A30" s="107" t="str">
        <f>'5. P-tot'!Q3</f>
        <v>Flödes och bräddviktad medelvärde (mg/l)</v>
      </c>
      <c r="B30" s="122" t="str">
        <f>'5. P-tot'!R3</f>
        <v>Fyll i provdata brädd</v>
      </c>
      <c r="C30" s="86"/>
      <c r="D30" s="128"/>
      <c r="E30" s="88"/>
    </row>
    <row r="31" spans="1:5" x14ac:dyDescent="0.25">
      <c r="A31" s="107" t="str">
        <f>'5. P-tot'!Q10</f>
        <v>Årsreduktion %, flödesviktad</v>
      </c>
      <c r="B31" s="124" t="e">
        <f>'5. P-tot'!R10</f>
        <v>#DIV/0!</v>
      </c>
      <c r="C31" s="86"/>
      <c r="D31" s="128" t="s">
        <v>95</v>
      </c>
      <c r="E31" s="113" t="str">
        <f>'5. P-tot'!T10</f>
        <v>JA</v>
      </c>
    </row>
    <row r="32" spans="1:5" ht="30" x14ac:dyDescent="0.25">
      <c r="A32" s="107" t="str">
        <f>'5. P-tot'!Q11</f>
        <v>Årsreduktion %, flödes- och bräddviktad</v>
      </c>
      <c r="B32" s="124" t="str">
        <f>'5. P-tot'!R11</f>
        <v>Fyll i provdata brädd</v>
      </c>
      <c r="C32" s="86"/>
      <c r="D32" s="86"/>
      <c r="E32" s="89"/>
    </row>
    <row r="33" spans="1:5" x14ac:dyDescent="0.25">
      <c r="A33" s="107" t="s">
        <v>91</v>
      </c>
      <c r="B33" s="122" t="e">
        <f>'5. P-tot'!R9</f>
        <v>#DIV/0!</v>
      </c>
      <c r="C33" s="259"/>
      <c r="D33" s="260"/>
      <c r="E33" s="29"/>
    </row>
  </sheetData>
  <sheetProtection algorithmName="SHA-512" hashValue="pAWsT2GVB9i92V5EGVmnyE77vbHAkGV8gFqIcjuQAKnAsFTFYQTFSxDxcfnaytLe5nFL+goHIHgIHKGtkaRh1g==" saltValue="v3+rI90WpLtQwEYKUEo+3g==" spinCount="100000" sheet="1" objects="1" scenarios="1"/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arief_x00f6_rd xmlns="092ef302-27e6-48d8-8ebf-67a39640d376">false</Diarief_x00f6_rd>
    <SharedWithUsers xmlns="87d758a1-8da9-4e47-bdce-8fd281ff8fd0">
      <UserInfo>
        <DisplayName>amu</DisplayName>
        <AccountId>18</AccountId>
        <AccountType/>
      </UserInfo>
      <UserInfo>
        <DisplayName>Peters, Anna</DisplayName>
        <AccountId>15</AccountId>
        <AccountType/>
      </UserInfo>
      <UserInfo>
        <DisplayName>Lüdtke, Maximilian</DisplayName>
        <AccountId>10</AccountId>
        <AccountType/>
      </UserInfo>
    </SharedWithUsers>
    <lcf76f155ced4ddcb4097134ff3c332f xmlns="092ef302-27e6-48d8-8ebf-67a39640d376">
      <Terms xmlns="http://schemas.microsoft.com/office/infopath/2007/PartnerControls"/>
    </lcf76f155ced4ddcb4097134ff3c332f>
    <TaxCatchAll xmlns="87d758a1-8da9-4e47-bdce-8fd281ff8f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2A2145A7AB5C4DAE8070F5178CED4D" ma:contentTypeVersion="19" ma:contentTypeDescription="Skapa ett nytt dokument." ma:contentTypeScope="" ma:versionID="6043c12cd3365a559afd789278581a2f">
  <xsd:schema xmlns:xsd="http://www.w3.org/2001/XMLSchema" xmlns:xs="http://www.w3.org/2001/XMLSchema" xmlns:p="http://schemas.microsoft.com/office/2006/metadata/properties" xmlns:ns2="092ef302-27e6-48d8-8ebf-67a39640d376" xmlns:ns3="87d758a1-8da9-4e47-bdce-8fd281ff8fd0" targetNamespace="http://schemas.microsoft.com/office/2006/metadata/properties" ma:root="true" ma:fieldsID="daf07e7d2a13f10c03d1f81aff02bf60" ns2:_="" ns3:_="">
    <xsd:import namespace="092ef302-27e6-48d8-8ebf-67a39640d376"/>
    <xsd:import namespace="87d758a1-8da9-4e47-bdce-8fd281ff8fd0"/>
    <xsd:element name="properties">
      <xsd:complexType>
        <xsd:sequence>
          <xsd:element name="documentManagement">
            <xsd:complexType>
              <xsd:all>
                <xsd:element ref="ns2:Diarief_x00f6_r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ef302-27e6-48d8-8ebf-67a39640d376" elementFormDefault="qualified">
    <xsd:import namespace="http://schemas.microsoft.com/office/2006/documentManagement/types"/>
    <xsd:import namespace="http://schemas.microsoft.com/office/infopath/2007/PartnerControls"/>
    <xsd:element name="Diarief_x00f6_rd" ma:index="8" nillable="true" ma:displayName="Diarieförd" ma:default="0" ma:description="För Modena" ma:internalName="Diarief_x00f6_rd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758a1-8da9-4e47-bdce-8fd281ff8fd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4620e-6600-41b3-967c-97377b3fa2d4}" ma:internalName="TaxCatchAll" ma:showField="CatchAllData" ma:web="87d758a1-8da9-4e47-bdce-8fd281ff8f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B3AA1E-0B8B-4C99-B624-42E1208BE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BD859-C405-4776-9989-8D6358A3DD16}">
  <ds:schemaRefs>
    <ds:schemaRef ds:uri="http://schemas.microsoft.com/office/2006/metadata/properties"/>
    <ds:schemaRef ds:uri="http://schemas.microsoft.com/office/infopath/2007/PartnerControls"/>
    <ds:schemaRef ds:uri="092ef302-27e6-48d8-8ebf-67a39640d376"/>
    <ds:schemaRef ds:uri="87d758a1-8da9-4e47-bdce-8fd281ff8fd0"/>
  </ds:schemaRefs>
</ds:datastoreItem>
</file>

<file path=customXml/itemProps3.xml><?xml version="1.0" encoding="utf-8"?>
<ds:datastoreItem xmlns:ds="http://schemas.openxmlformats.org/officeDocument/2006/customXml" ds:itemID="{8F0B904D-EAE2-4D4E-B4AF-4E1571C31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ef302-27e6-48d8-8ebf-67a39640d376"/>
    <ds:schemaRef ds:uri="87d758a1-8da9-4e47-bdce-8fd281ff8f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1. Grunddata</vt:lpstr>
      <vt:lpstr>2. BOD</vt:lpstr>
      <vt:lpstr>3. COD</vt:lpstr>
      <vt:lpstr>4. N-tot</vt:lpstr>
      <vt:lpstr>5. P-tot</vt:lpstr>
      <vt:lpstr>Sammanfattning</vt:lpstr>
      <vt:lpstr>'1. Grunddata'!Utskriftsområde</vt:lpstr>
      <vt:lpstr>'4. N-tot'!Utskriftsområde</vt:lpstr>
      <vt:lpstr>'5. P-tot'!Utskriftsområde</vt:lpstr>
      <vt:lpstr>Sammanfattning!Utskriftsområde</vt:lpstr>
    </vt:vector>
  </TitlesOfParts>
  <Manager/>
  <Company>SCB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Landberg Anna RM/BF-S</dc:creator>
  <cp:keywords/>
  <dc:description/>
  <cp:lastModifiedBy>Lüdtke, Maximilian</cp:lastModifiedBy>
  <cp:revision/>
  <dcterms:created xsi:type="dcterms:W3CDTF">2017-05-22T13:37:21Z</dcterms:created>
  <dcterms:modified xsi:type="dcterms:W3CDTF">2025-02-12T10:14:25Z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0x010100D12A2145A7AB5C4DAE8070F5178CED4D</vt:lpwstr>
  </property>
  <property fmtid="{D5CDD505-2E9C-101B-9397-08002B2CF9AE}" pid="3" name="MediaServiceImageTags">
    <vt:lpwstr/>
  </property>
</Properties>
</file>